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<sst xmlns="http://schemas.openxmlformats.org/spreadsheetml/2006/main" count="1279" uniqueCount="165">
  <si>
    <t>ПЛАН</t>
  </si>
  <si>
    <t xml:space="preserve"> закупки товаров (работ, услуг)</t>
  </si>
  <si>
    <t xml:space="preserve">на </t>
  </si>
  <si>
    <t>2013</t>
  </si>
  <si>
    <t>год (на</t>
  </si>
  <si>
    <t>1 квартал</t>
  </si>
  <si>
    <t xml:space="preserve"> период)</t>
  </si>
  <si>
    <t>Наименование заказчика</t>
  </si>
  <si>
    <t>МП "Комбинат благоустройства"</t>
  </si>
  <si>
    <t>Адрес местонахождения заказчика</t>
  </si>
  <si>
    <t>г.Железногорск Красноярский край, ул. Советской Армии 32а</t>
  </si>
  <si>
    <t>Телефон заказчика</t>
  </si>
  <si>
    <t xml:space="preserve"> тел. 8(39197)46301, факс 8(39197)46307</t>
  </si>
  <si>
    <t>8(39197)46301 факс 8(39197)46307</t>
  </si>
  <si>
    <t>Электронная почта заказчика</t>
  </si>
  <si>
    <t>mp kbu@inbox.ru</t>
  </si>
  <si>
    <t>ИНН</t>
  </si>
  <si>
    <t>2452001268</t>
  </si>
  <si>
    <t>КПП</t>
  </si>
  <si>
    <t>245201001</t>
  </si>
  <si>
    <t>ОКАТО</t>
  </si>
  <si>
    <t>04535000000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</si>
  <si>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</si>
  <si>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</si>
  <si>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</si>
  <si>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</si>
  <si>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</si>
  <si>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</si>
  <si>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</si>
  <si>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</si>
  <si>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</si>
  <si>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</si>
  <si>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</si>
  <si>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</si>
  <si>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</si>
  <si>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</si>
  <si>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</si>
  <si>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</si>
  <si>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</si>
  <si>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</si>
  <si>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</si>
  <si>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</si>
  <si>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</si>
  <si>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</si>
  <si>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90.00.2</t>
  </si>
  <si>
    <t>2320020</t>
  </si>
  <si>
    <t>Бензин Аи-92</t>
  </si>
  <si>
    <t>112</t>
  </si>
  <si>
    <t>л</t>
  </si>
  <si>
    <t>г.Железногорск</t>
  </si>
  <si>
    <t>Февраль</t>
  </si>
  <si>
    <t>Март</t>
  </si>
  <si>
    <t>Конкурс</t>
  </si>
  <si>
    <t>нет</t>
  </si>
  <si>
    <t>Бензин А-80</t>
  </si>
  <si>
    <t>Диз. топливо</t>
  </si>
  <si>
    <t>4</t>
  </si>
  <si>
    <t>2320030</t>
  </si>
  <si>
    <t>Масло М8В</t>
  </si>
  <si>
    <t>166</t>
  </si>
  <si>
    <t>кг</t>
  </si>
  <si>
    <t>Запрос котир.</t>
  </si>
  <si>
    <t>5</t>
  </si>
  <si>
    <t>Масло М 10Г2</t>
  </si>
  <si>
    <t>6</t>
  </si>
  <si>
    <t>Масло М8Г2</t>
  </si>
  <si>
    <t>7</t>
  </si>
  <si>
    <t>2511000</t>
  </si>
  <si>
    <t>С/ш 15.5-38 Ф-2 А</t>
  </si>
  <si>
    <t>796</t>
  </si>
  <si>
    <t>шт</t>
  </si>
  <si>
    <t>8</t>
  </si>
  <si>
    <t>А/ш 260Р-508 О-40БМ</t>
  </si>
  <si>
    <t>9</t>
  </si>
  <si>
    <t>1413000</t>
  </si>
  <si>
    <t>Щебень 0-10</t>
  </si>
  <si>
    <t>113</t>
  </si>
  <si>
    <t>м3</t>
  </si>
  <si>
    <t>Ед. поставщ.</t>
  </si>
  <si>
    <t>10</t>
  </si>
  <si>
    <t>3599410</t>
  </si>
  <si>
    <t xml:space="preserve">Знак дорожный </t>
  </si>
  <si>
    <t>11</t>
  </si>
  <si>
    <t>2521010</t>
  </si>
  <si>
    <t>Пакеты д/мус.120л (50 шт)</t>
  </si>
  <si>
    <t>778</t>
  </si>
  <si>
    <t>упак</t>
  </si>
  <si>
    <t>12</t>
  </si>
  <si>
    <t>1816020</t>
  </si>
  <si>
    <t>Костюм рабочий  муж.</t>
  </si>
  <si>
    <t>839</t>
  </si>
  <si>
    <t>компл.</t>
  </si>
  <si>
    <t>13</t>
  </si>
  <si>
    <t>2911202</t>
  </si>
  <si>
    <t>Теплообменник ТС-40-95-1</t>
  </si>
  <si>
    <t>14</t>
  </si>
  <si>
    <t>Забрасыватель топл.ЗП-400</t>
  </si>
  <si>
    <t>15</t>
  </si>
  <si>
    <t>Дробилка ВДГ-10</t>
  </si>
  <si>
    <t>16</t>
  </si>
  <si>
    <t>4030020</t>
  </si>
  <si>
    <t>Отопление</t>
  </si>
  <si>
    <t>233</t>
  </si>
  <si>
    <t>Гкал</t>
  </si>
  <si>
    <t>17</t>
  </si>
  <si>
    <t>Горячая вода</t>
  </si>
  <si>
    <t>18</t>
  </si>
  <si>
    <t>4110010</t>
  </si>
  <si>
    <t>Холодная вода</t>
  </si>
  <si>
    <t>19</t>
  </si>
  <si>
    <t>Водоотведение</t>
  </si>
  <si>
    <t>20</t>
  </si>
  <si>
    <t>4010000</t>
  </si>
  <si>
    <t>Электроэнергия</t>
  </si>
  <si>
    <t>246</t>
  </si>
  <si>
    <t>МВтч</t>
  </si>
  <si>
    <t>21</t>
  </si>
  <si>
    <t>22</t>
  </si>
  <si>
    <t>7111</t>
  </si>
  <si>
    <t>Лизинг ДМК-70</t>
  </si>
  <si>
    <t>23</t>
  </si>
  <si>
    <t>3220000</t>
  </si>
  <si>
    <t>Установка спутниковой навигации на авт. транспорт</t>
  </si>
  <si>
    <t>Директор Н.Н.Пасечкин</t>
  </si>
  <si>
    <t>"</t>
  </si>
  <si>
    <t xml:space="preserve"> г.</t>
  </si>
  <si>
    <t>(Ф.И.О., должность руководителя (уполномоченного лица) заказчика)</t>
  </si>
  <si>
    <t>(подпись)</t>
  </si>
  <si>
    <t>(дата утверждения)</t>
  </si>
  <si>
    <t>М.П.</t>
  </si>
  <si>
    <t>2 квартал</t>
  </si>
  <si>
    <t>Апрель</t>
  </si>
  <si>
    <t>Масло ВМГЗ-45С</t>
  </si>
  <si>
    <t>А/ш 14.0-20 ОИ-25</t>
  </si>
  <si>
    <t>С/ш 15.5-38 Ф-2А</t>
  </si>
  <si>
    <t>А/ш 240Р-508 У2</t>
  </si>
  <si>
    <t>А/ш 260Р-508 О-40 БМ</t>
  </si>
  <si>
    <t>2422000</t>
  </si>
  <si>
    <t>Краска Штоллрефлекс Д1163</t>
  </si>
  <si>
    <t>2614010</t>
  </si>
  <si>
    <t>Микросферы стекл. 0.1-0.6 мм</t>
  </si>
  <si>
    <t>4510212</t>
  </si>
  <si>
    <t>Монтаж системы отопления</t>
  </si>
  <si>
    <t>Май</t>
  </si>
  <si>
    <t>Директор  Н.Н.Пасечкин</t>
  </si>
  <si>
    <t>3 квартал</t>
  </si>
  <si>
    <t xml:space="preserve"> </t>
  </si>
  <si>
    <t>Июнь</t>
  </si>
  <si>
    <t>Июль</t>
  </si>
  <si>
    <t>А/ш 370-508 ОИ-25</t>
  </si>
  <si>
    <t>А/ш 240Р-508 У-2</t>
  </si>
  <si>
    <t>Костюм утепл. муж.</t>
  </si>
  <si>
    <t>Костюм утепл. жен.</t>
  </si>
  <si>
    <t>Директор   Н.Н.Пасечкин</t>
  </si>
  <si>
    <t xml:space="preserve">      </t>
  </si>
  <si>
    <t>4 квартал</t>
  </si>
  <si>
    <t>Сентябрь</t>
  </si>
  <si>
    <t>Октябрь</t>
  </si>
  <si>
    <t>Запрос ком. пр</t>
  </si>
  <si>
    <t>24</t>
  </si>
  <si>
    <t>6020000</t>
  </si>
  <si>
    <t>Услуги автомобильного транс</t>
  </si>
  <si>
    <t>356</t>
  </si>
  <si>
    <t>час</t>
  </si>
  <si>
    <t>Услуги автомобильного тран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</si>
</sst>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1" xfId="0" applyNumberFormat="1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textRotation="90" wrapText="1"/>
    </xf>
    <xf numFmtId="49" fontId="5" fillId="0" borderId="6" xfId="0" applyNumberFormat="1" applyFont="1" applyBorder="1" applyAlignment="1">
      <alignment horizontal="center" vertical="center" textRotation="90" wrapText="1"/>
    </xf>
    <xf numFmtId="49" fontId="5" fillId="0" borderId="7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8" xfId="0" applyNumberFormat="1" applyFont="1" applyBorder="1" applyAlignment="1">
      <alignment horizontal="center" vertical="center" textRotation="90" wrapText="1"/>
    </xf>
    <xf numFmtId="49" fontId="5" fillId="0" borderId="4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J45"/>
  <sheetViews>
    <sheetView view="pageBreakPreview" zoomScale="60" workbookViewId="0" topLeftCell="A1">
      <selection activeCell="ED50" sqref="ED50"/>
    </sheetView>
  </sheetViews>
  <sheetFormatPr defaultColWidth="9.140625" defaultRowHeight="12.75"/>
  <cols>
    <col min="1" max="8" width="0.2890625" style="1" customWidth="1"/>
    <col min="9" max="26" width="0.85546875" style="1" customWidth="1"/>
    <col min="27" max="38" width="1.8515625" style="1" customWidth="1"/>
    <col min="39" max="53" width="0.71875" style="1" customWidth="1"/>
    <col min="54" max="59" width="0.85546875" style="1" customWidth="1"/>
    <col min="60" max="68" width="0.5625" style="1" customWidth="1"/>
    <col min="69" max="79" width="0.85546875" style="1" customWidth="1"/>
    <col min="80" max="85" width="1.7109375" style="1" customWidth="1"/>
    <col min="86" max="94" width="1.421875" style="1" customWidth="1"/>
    <col min="95" max="108" width="0.71875" style="1" customWidth="1"/>
    <col min="109" max="118" width="0.85546875" style="1" customWidth="1"/>
    <col min="119" max="119" width="0.2890625" style="1" customWidth="1"/>
    <col min="120" max="130" width="0.85546875" style="1" customWidth="1"/>
    <col min="131" max="131" width="0.13671875" style="1" customWidth="1"/>
    <col min="132" max="142" width="0.85546875" style="1" customWidth="1"/>
    <col min="143" max="143" width="1.8515625" style="1" customWidth="1"/>
    <col min="144" max="144" width="0.85546875" style="1" customWidth="1"/>
    <col min="145" max="145" width="0.2890625" style="1" customWidth="1"/>
    <col min="146" max="146" width="1.1484375" style="1" customWidth="1"/>
    <col min="147" max="157" width="0.2890625" style="1" customWidth="1"/>
    <col min="158" max="158" width="0.42578125" style="1" customWidth="1"/>
    <col min="159" max="161" width="0.2890625" style="1" customWidth="1"/>
    <col min="162" max="164" width="0.85546875" style="1" customWidth="1"/>
    <col min="165" max="178" width="0.85546875" style="1" hidden="1" customWidth="1"/>
    <col min="179" max="179" width="11.7109375" style="1" hidden="1" customWidth="1"/>
    <col min="180" max="180" width="12.28125" style="1" hidden="1" customWidth="1"/>
    <col min="181" max="181" width="10.421875" style="1" hidden="1" customWidth="1"/>
    <col min="182" max="194" width="0.85546875" style="1" hidden="1" customWidth="1"/>
    <col min="195" max="16384" width="0.85546875" style="1" customWidth="1"/>
  </cols>
  <sheetData>
    <row r="2" ht="12" customHeight="1"/>
    <row r="3" ht="12" customHeight="1"/>
    <row r="4" ht="12" customHeight="1"/>
    <row r="5" spans="1:161" s="2" customFormat="1" ht="16.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1:161" s="2" customFormat="1" ht="16.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</row>
    <row r="7" spans="61:95" s="3" customFormat="1" ht="15.75">
      <c r="BI7" s="4" t="s">
        <v>2</v>
      </c>
      <c r="BJ7" s="21" t="s">
        <v>3</v>
      </c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2" t="s">
        <v>4</v>
      </c>
      <c r="BV7" s="22"/>
      <c r="BW7" s="22"/>
      <c r="BX7" s="22"/>
      <c r="BY7" s="22"/>
      <c r="BZ7" s="22"/>
      <c r="CA7" s="22"/>
      <c r="CB7" s="22"/>
      <c r="CC7" s="22"/>
      <c r="CD7" s="22"/>
      <c r="CE7" s="21" t="s">
        <v>5</v>
      </c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3" t="s">
        <v>6</v>
      </c>
    </row>
    <row r="9" spans="1:161" s="3" customFormat="1" ht="15.75">
      <c r="A9" s="5"/>
      <c r="B9" s="23" t="s">
        <v>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4"/>
      <c r="BB9" s="5"/>
      <c r="BC9" s="25" t="s">
        <v>8</v>
      </c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3" customFormat="1" ht="15.75">
      <c r="A10" s="5"/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  <c r="BB10" s="5"/>
      <c r="BC10" s="27" t="s">
        <v>10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3" customFormat="1" ht="15.75">
      <c r="A11" s="5"/>
      <c r="B11" s="23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4"/>
      <c r="BB11" s="5" t="s">
        <v>12</v>
      </c>
      <c r="BC11" s="27" t="s">
        <v>13</v>
      </c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3" customFormat="1" ht="15.75">
      <c r="A12" s="5"/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4"/>
      <c r="BB12" s="5"/>
      <c r="BC12" s="27" t="s">
        <v>15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3" customFormat="1" ht="15.75">
      <c r="A13" s="5"/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4"/>
      <c r="BB13" s="5"/>
      <c r="BC13" s="27" t="s">
        <v>17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s="3" customFormat="1" ht="15.75">
      <c r="A14" s="5"/>
      <c r="B14" s="23" t="s">
        <v>18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  <c r="BB14" s="5"/>
      <c r="BC14" s="27" t="s">
        <v>19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8"/>
    </row>
    <row r="15" spans="1:161" s="3" customFormat="1" ht="15.75">
      <c r="A15" s="5"/>
      <c r="B15" s="23" t="s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4"/>
      <c r="BB15" s="5"/>
      <c r="BC15" s="27" t="s">
        <v>21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8"/>
    </row>
    <row r="17" spans="1:161" s="6" customFormat="1" ht="24.75" customHeight="1">
      <c r="A17" s="35" t="s">
        <v>22</v>
      </c>
      <c r="B17" s="36"/>
      <c r="C17" s="36"/>
      <c r="D17" s="36"/>
      <c r="E17" s="36"/>
      <c r="F17" s="36"/>
      <c r="G17" s="36"/>
      <c r="H17" s="37"/>
      <c r="I17" s="35" t="s">
        <v>23</v>
      </c>
      <c r="J17" s="36"/>
      <c r="K17" s="36"/>
      <c r="L17" s="36"/>
      <c r="M17" s="36"/>
      <c r="N17" s="36"/>
      <c r="O17" s="36"/>
      <c r="P17" s="36"/>
      <c r="Q17" s="37"/>
      <c r="R17" s="35" t="s">
        <v>24</v>
      </c>
      <c r="S17" s="36"/>
      <c r="T17" s="36"/>
      <c r="U17" s="36"/>
      <c r="V17" s="36"/>
      <c r="W17" s="36"/>
      <c r="X17" s="36"/>
      <c r="Y17" s="36"/>
      <c r="Z17" s="37"/>
      <c r="AA17" s="44" t="s">
        <v>25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6"/>
      <c r="EC17" s="29" t="s">
        <v>26</v>
      </c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1"/>
      <c r="EO17" s="29" t="s">
        <v>27</v>
      </c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1"/>
    </row>
    <row r="18" spans="1:161" s="6" customFormat="1" ht="74.25" customHeight="1">
      <c r="A18" s="38"/>
      <c r="B18" s="39"/>
      <c r="C18" s="39"/>
      <c r="D18" s="39"/>
      <c r="E18" s="39"/>
      <c r="F18" s="39"/>
      <c r="G18" s="39"/>
      <c r="H18" s="40"/>
      <c r="I18" s="38"/>
      <c r="J18" s="39"/>
      <c r="K18" s="39"/>
      <c r="L18" s="39"/>
      <c r="M18" s="39"/>
      <c r="N18" s="39"/>
      <c r="O18" s="39"/>
      <c r="P18" s="39"/>
      <c r="Q18" s="40"/>
      <c r="R18" s="38"/>
      <c r="S18" s="39"/>
      <c r="T18" s="39"/>
      <c r="U18" s="39"/>
      <c r="V18" s="39"/>
      <c r="W18" s="39"/>
      <c r="X18" s="39"/>
      <c r="Y18" s="39"/>
      <c r="Z18" s="40"/>
      <c r="AA18" s="29" t="s">
        <v>28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/>
      <c r="AM18" s="29" t="s">
        <v>29</v>
      </c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1"/>
      <c r="BB18" s="44" t="s">
        <v>30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29" t="s">
        <v>31</v>
      </c>
      <c r="BR18" s="30"/>
      <c r="BS18" s="30"/>
      <c r="BT18" s="30"/>
      <c r="BU18" s="30"/>
      <c r="BV18" s="30"/>
      <c r="BW18" s="30"/>
      <c r="BX18" s="30"/>
      <c r="BY18" s="30"/>
      <c r="BZ18" s="30"/>
      <c r="CA18" s="31"/>
      <c r="CB18" s="44" t="s">
        <v>32</v>
      </c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6"/>
      <c r="CQ18" s="29" t="s">
        <v>33</v>
      </c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  <c r="DE18" s="44" t="s">
        <v>34</v>
      </c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6"/>
      <c r="EC18" s="47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9"/>
      <c r="EO18" s="32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4"/>
    </row>
    <row r="19" spans="1:161" s="6" customFormat="1" ht="86.25" customHeight="1">
      <c r="A19" s="41"/>
      <c r="B19" s="42"/>
      <c r="C19" s="42"/>
      <c r="D19" s="42"/>
      <c r="E19" s="42"/>
      <c r="F19" s="42"/>
      <c r="G19" s="42"/>
      <c r="H19" s="43"/>
      <c r="I19" s="41"/>
      <c r="J19" s="42"/>
      <c r="K19" s="42"/>
      <c r="L19" s="42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2"/>
      <c r="X19" s="42"/>
      <c r="Y19" s="42"/>
      <c r="Z19" s="43"/>
      <c r="AA19" s="32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4"/>
      <c r="AM19" s="32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  <c r="BB19" s="50" t="s">
        <v>35</v>
      </c>
      <c r="BC19" s="50"/>
      <c r="BD19" s="50"/>
      <c r="BE19" s="50"/>
      <c r="BF19" s="50"/>
      <c r="BG19" s="50"/>
      <c r="BH19" s="50" t="s">
        <v>36</v>
      </c>
      <c r="BI19" s="50"/>
      <c r="BJ19" s="50"/>
      <c r="BK19" s="50"/>
      <c r="BL19" s="50"/>
      <c r="BM19" s="50"/>
      <c r="BN19" s="50"/>
      <c r="BO19" s="50"/>
      <c r="BP19" s="50"/>
      <c r="BQ19" s="32"/>
      <c r="BR19" s="33"/>
      <c r="BS19" s="33"/>
      <c r="BT19" s="33"/>
      <c r="BU19" s="33"/>
      <c r="BV19" s="33"/>
      <c r="BW19" s="33"/>
      <c r="BX19" s="33"/>
      <c r="BY19" s="33"/>
      <c r="BZ19" s="33"/>
      <c r="CA19" s="34"/>
      <c r="CB19" s="50" t="s">
        <v>37</v>
      </c>
      <c r="CC19" s="50"/>
      <c r="CD19" s="50"/>
      <c r="CE19" s="50"/>
      <c r="CF19" s="50"/>
      <c r="CG19" s="50"/>
      <c r="CH19" s="50" t="s">
        <v>36</v>
      </c>
      <c r="CI19" s="50"/>
      <c r="CJ19" s="50"/>
      <c r="CK19" s="50"/>
      <c r="CL19" s="50"/>
      <c r="CM19" s="50"/>
      <c r="CN19" s="50"/>
      <c r="CO19" s="50"/>
      <c r="CP19" s="50"/>
      <c r="CQ19" s="32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  <c r="DE19" s="51" t="s">
        <v>38</v>
      </c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 t="s">
        <v>39</v>
      </c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32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4"/>
      <c r="EO19" s="51" t="s">
        <v>40</v>
      </c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</row>
    <row r="20" spans="1:179" s="7" customFormat="1" ht="12.75" customHeight="1">
      <c r="A20" s="52" t="s">
        <v>41</v>
      </c>
      <c r="B20" s="52"/>
      <c r="C20" s="52"/>
      <c r="D20" s="52"/>
      <c r="E20" s="52"/>
      <c r="F20" s="52"/>
      <c r="G20" s="52"/>
      <c r="H20" s="52"/>
      <c r="I20" s="52" t="s">
        <v>42</v>
      </c>
      <c r="J20" s="52"/>
      <c r="K20" s="52"/>
      <c r="L20" s="52"/>
      <c r="M20" s="52"/>
      <c r="N20" s="52"/>
      <c r="O20" s="52"/>
      <c r="P20" s="52"/>
      <c r="Q20" s="52"/>
      <c r="R20" s="52" t="s">
        <v>43</v>
      </c>
      <c r="S20" s="52"/>
      <c r="T20" s="52"/>
      <c r="U20" s="52"/>
      <c r="V20" s="52"/>
      <c r="W20" s="52"/>
      <c r="X20" s="52"/>
      <c r="Y20" s="52"/>
      <c r="Z20" s="52"/>
      <c r="AA20" s="53">
        <v>4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>
        <v>5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>
        <v>6</v>
      </c>
      <c r="BC20" s="53"/>
      <c r="BD20" s="53"/>
      <c r="BE20" s="53"/>
      <c r="BF20" s="53"/>
      <c r="BG20" s="53"/>
      <c r="BH20" s="53">
        <v>7</v>
      </c>
      <c r="BI20" s="53"/>
      <c r="BJ20" s="53"/>
      <c r="BK20" s="53"/>
      <c r="BL20" s="53"/>
      <c r="BM20" s="53"/>
      <c r="BN20" s="53"/>
      <c r="BO20" s="53"/>
      <c r="BP20" s="53"/>
      <c r="BQ20" s="53">
        <v>8</v>
      </c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>
        <v>9</v>
      </c>
      <c r="CC20" s="53"/>
      <c r="CD20" s="53"/>
      <c r="CE20" s="53"/>
      <c r="CF20" s="53"/>
      <c r="CG20" s="53"/>
      <c r="CH20" s="53">
        <v>10</v>
      </c>
      <c r="CI20" s="53"/>
      <c r="CJ20" s="53"/>
      <c r="CK20" s="53"/>
      <c r="CL20" s="53"/>
      <c r="CM20" s="53"/>
      <c r="CN20" s="53"/>
      <c r="CO20" s="53"/>
      <c r="CP20" s="53"/>
      <c r="CQ20" s="53">
        <v>11</v>
      </c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>
        <v>12</v>
      </c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>
        <v>13</v>
      </c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4">
        <v>14</v>
      </c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6"/>
      <c r="EO20" s="53">
        <v>15</v>
      </c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W20" s="8"/>
    </row>
    <row r="21" spans="1:192" s="7" customFormat="1" ht="12" customHeight="1">
      <c r="A21" s="57" t="s">
        <v>41</v>
      </c>
      <c r="B21" s="58"/>
      <c r="C21" s="58"/>
      <c r="D21" s="58"/>
      <c r="E21" s="58"/>
      <c r="F21" s="58"/>
      <c r="G21" s="58"/>
      <c r="H21" s="59"/>
      <c r="I21" s="57" t="s">
        <v>44</v>
      </c>
      <c r="J21" s="58"/>
      <c r="K21" s="58"/>
      <c r="L21" s="58"/>
      <c r="M21" s="58"/>
      <c r="N21" s="58"/>
      <c r="O21" s="58"/>
      <c r="P21" s="58"/>
      <c r="Q21" s="59"/>
      <c r="R21" s="57" t="s">
        <v>45</v>
      </c>
      <c r="S21" s="58"/>
      <c r="T21" s="58"/>
      <c r="U21" s="58"/>
      <c r="V21" s="58"/>
      <c r="W21" s="58"/>
      <c r="X21" s="58"/>
      <c r="Y21" s="58"/>
      <c r="Z21" s="59"/>
      <c r="AA21" s="60" t="s">
        <v>46</v>
      </c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2"/>
      <c r="AM21" s="60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2"/>
      <c r="BB21" s="57" t="s">
        <v>47</v>
      </c>
      <c r="BC21" s="58"/>
      <c r="BD21" s="58"/>
      <c r="BE21" s="58"/>
      <c r="BF21" s="58"/>
      <c r="BG21" s="59"/>
      <c r="BH21" s="60" t="s">
        <v>48</v>
      </c>
      <c r="BI21" s="61"/>
      <c r="BJ21" s="61"/>
      <c r="BK21" s="61"/>
      <c r="BL21" s="61"/>
      <c r="BM21" s="61"/>
      <c r="BN21" s="61"/>
      <c r="BO21" s="61"/>
      <c r="BP21" s="62"/>
      <c r="BQ21" s="63">
        <v>4000</v>
      </c>
      <c r="BR21" s="64"/>
      <c r="BS21" s="64"/>
      <c r="BT21" s="64"/>
      <c r="BU21" s="64"/>
      <c r="BV21" s="64"/>
      <c r="BW21" s="64"/>
      <c r="BX21" s="64"/>
      <c r="BY21" s="64"/>
      <c r="BZ21" s="64"/>
      <c r="CA21" s="65"/>
      <c r="CB21" s="57" t="s">
        <v>21</v>
      </c>
      <c r="CC21" s="58"/>
      <c r="CD21" s="58"/>
      <c r="CE21" s="58"/>
      <c r="CF21" s="58"/>
      <c r="CG21" s="59"/>
      <c r="CH21" s="60" t="s">
        <v>49</v>
      </c>
      <c r="CI21" s="61"/>
      <c r="CJ21" s="61"/>
      <c r="CK21" s="61"/>
      <c r="CL21" s="61"/>
      <c r="CM21" s="61"/>
      <c r="CN21" s="61"/>
      <c r="CO21" s="61"/>
      <c r="CP21" s="62"/>
      <c r="CQ21" s="66">
        <f>ROUND(FX21*BQ21,0)</f>
        <v>108800</v>
      </c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8"/>
      <c r="DE21" s="57" t="s">
        <v>50</v>
      </c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9"/>
      <c r="DR21" s="57" t="s">
        <v>51</v>
      </c>
      <c r="DS21" s="58"/>
      <c r="DT21" s="58"/>
      <c r="DU21" s="58"/>
      <c r="DV21" s="58"/>
      <c r="DW21" s="58"/>
      <c r="DX21" s="58"/>
      <c r="DY21" s="58"/>
      <c r="DZ21" s="58"/>
      <c r="EA21" s="58"/>
      <c r="EB21" s="59"/>
      <c r="EC21" s="69" t="s">
        <v>52</v>
      </c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70" t="s">
        <v>53</v>
      </c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2"/>
      <c r="FW21" s="9">
        <v>23.05</v>
      </c>
      <c r="FX21" s="10">
        <f>ROUND(FW21*1.18,2)</f>
        <v>27.2</v>
      </c>
      <c r="FY21" s="10">
        <f>ROUND(FX21*BQ21,2)</f>
        <v>108800</v>
      </c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1"/>
    </row>
    <row r="22" spans="1:192" s="7" customFormat="1" ht="12">
      <c r="A22" s="73" t="s">
        <v>42</v>
      </c>
      <c r="B22" s="73"/>
      <c r="C22" s="73"/>
      <c r="D22" s="73"/>
      <c r="E22" s="73"/>
      <c r="F22" s="73"/>
      <c r="G22" s="73"/>
      <c r="H22" s="73"/>
      <c r="I22" s="73" t="s">
        <v>44</v>
      </c>
      <c r="J22" s="73"/>
      <c r="K22" s="73"/>
      <c r="L22" s="73"/>
      <c r="M22" s="73"/>
      <c r="N22" s="73"/>
      <c r="O22" s="73"/>
      <c r="P22" s="73"/>
      <c r="Q22" s="73"/>
      <c r="R22" s="73" t="s">
        <v>45</v>
      </c>
      <c r="S22" s="73"/>
      <c r="T22" s="73"/>
      <c r="U22" s="73"/>
      <c r="V22" s="73"/>
      <c r="W22" s="73"/>
      <c r="X22" s="73"/>
      <c r="Y22" s="73"/>
      <c r="Z22" s="73"/>
      <c r="AA22" s="69" t="s">
        <v>54</v>
      </c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73" t="s">
        <v>47</v>
      </c>
      <c r="BC22" s="73"/>
      <c r="BD22" s="73"/>
      <c r="BE22" s="73"/>
      <c r="BF22" s="73"/>
      <c r="BG22" s="73"/>
      <c r="BH22" s="69" t="s">
        <v>48</v>
      </c>
      <c r="BI22" s="69"/>
      <c r="BJ22" s="69"/>
      <c r="BK22" s="69"/>
      <c r="BL22" s="69"/>
      <c r="BM22" s="69"/>
      <c r="BN22" s="69"/>
      <c r="BO22" s="69"/>
      <c r="BP22" s="69"/>
      <c r="BQ22" s="74">
        <v>70000</v>
      </c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3" t="s">
        <v>21</v>
      </c>
      <c r="CC22" s="73"/>
      <c r="CD22" s="73"/>
      <c r="CE22" s="73"/>
      <c r="CF22" s="73"/>
      <c r="CG22" s="73"/>
      <c r="CH22" s="69" t="s">
        <v>49</v>
      </c>
      <c r="CI22" s="69"/>
      <c r="CJ22" s="69"/>
      <c r="CK22" s="69"/>
      <c r="CL22" s="69"/>
      <c r="CM22" s="69"/>
      <c r="CN22" s="69"/>
      <c r="CO22" s="69"/>
      <c r="CP22" s="69"/>
      <c r="CQ22" s="66">
        <f aca="true" t="shared" si="0" ref="CQ22:CQ42">ROUND(FX22*BQ22,0)</f>
        <v>1663900</v>
      </c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8"/>
      <c r="DE22" s="73" t="s">
        <v>50</v>
      </c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 t="s">
        <v>51</v>
      </c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69" t="s">
        <v>52</v>
      </c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75" t="s">
        <v>53</v>
      </c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W22" s="9">
        <v>20.14</v>
      </c>
      <c r="FX22" s="10">
        <f aca="true" t="shared" si="1" ref="FX22:FX42">ROUND(FW22*1.18,2)</f>
        <v>23.77</v>
      </c>
      <c r="FY22" s="10">
        <f aca="true" t="shared" si="2" ref="FY22:FY42">ROUND(FX22*BQ22,2)</f>
        <v>1663900</v>
      </c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1"/>
    </row>
    <row r="23" spans="1:192" s="7" customFormat="1" ht="12" customHeight="1">
      <c r="A23" s="73" t="s">
        <v>43</v>
      </c>
      <c r="B23" s="73"/>
      <c r="C23" s="73"/>
      <c r="D23" s="73"/>
      <c r="E23" s="73"/>
      <c r="F23" s="73"/>
      <c r="G23" s="73"/>
      <c r="H23" s="73"/>
      <c r="I23" s="73" t="s">
        <v>44</v>
      </c>
      <c r="J23" s="73"/>
      <c r="K23" s="73"/>
      <c r="L23" s="73"/>
      <c r="M23" s="73"/>
      <c r="N23" s="73"/>
      <c r="O23" s="73"/>
      <c r="P23" s="73"/>
      <c r="Q23" s="73"/>
      <c r="R23" s="73" t="s">
        <v>45</v>
      </c>
      <c r="S23" s="73"/>
      <c r="T23" s="73"/>
      <c r="U23" s="73"/>
      <c r="V23" s="73"/>
      <c r="W23" s="73"/>
      <c r="X23" s="73"/>
      <c r="Y23" s="73"/>
      <c r="Z23" s="73"/>
      <c r="AA23" s="69" t="s">
        <v>55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73" t="s">
        <v>47</v>
      </c>
      <c r="BC23" s="73"/>
      <c r="BD23" s="73"/>
      <c r="BE23" s="73"/>
      <c r="BF23" s="73"/>
      <c r="BG23" s="73"/>
      <c r="BH23" s="69" t="s">
        <v>48</v>
      </c>
      <c r="BI23" s="69"/>
      <c r="BJ23" s="69"/>
      <c r="BK23" s="69"/>
      <c r="BL23" s="69"/>
      <c r="BM23" s="69"/>
      <c r="BN23" s="69"/>
      <c r="BO23" s="69"/>
      <c r="BP23" s="69"/>
      <c r="BQ23" s="74">
        <v>50000</v>
      </c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3" t="s">
        <v>21</v>
      </c>
      <c r="CC23" s="73"/>
      <c r="CD23" s="73"/>
      <c r="CE23" s="73"/>
      <c r="CF23" s="73"/>
      <c r="CG23" s="73"/>
      <c r="CH23" s="69" t="s">
        <v>49</v>
      </c>
      <c r="CI23" s="69"/>
      <c r="CJ23" s="69"/>
      <c r="CK23" s="69"/>
      <c r="CL23" s="69"/>
      <c r="CM23" s="69"/>
      <c r="CN23" s="69"/>
      <c r="CO23" s="69"/>
      <c r="CP23" s="69"/>
      <c r="CQ23" s="66">
        <f t="shared" si="0"/>
        <v>1538500</v>
      </c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  <c r="DE23" s="73" t="s">
        <v>50</v>
      </c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 t="s">
        <v>51</v>
      </c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69" t="s">
        <v>52</v>
      </c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75" t="s">
        <v>53</v>
      </c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W23" s="9">
        <v>26.08</v>
      </c>
      <c r="FX23" s="10">
        <f t="shared" si="1"/>
        <v>30.77</v>
      </c>
      <c r="FY23" s="10">
        <f t="shared" si="2"/>
        <v>1538500</v>
      </c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1"/>
    </row>
    <row r="24" spans="1:192" s="7" customFormat="1" ht="12">
      <c r="A24" s="73" t="s">
        <v>56</v>
      </c>
      <c r="B24" s="73"/>
      <c r="C24" s="73"/>
      <c r="D24" s="73"/>
      <c r="E24" s="73"/>
      <c r="F24" s="73"/>
      <c r="G24" s="73"/>
      <c r="H24" s="73"/>
      <c r="I24" s="73" t="s">
        <v>44</v>
      </c>
      <c r="J24" s="73"/>
      <c r="K24" s="73"/>
      <c r="L24" s="73"/>
      <c r="M24" s="73"/>
      <c r="N24" s="73"/>
      <c r="O24" s="73"/>
      <c r="P24" s="73"/>
      <c r="Q24" s="73"/>
      <c r="R24" s="73" t="s">
        <v>57</v>
      </c>
      <c r="S24" s="73"/>
      <c r="T24" s="73"/>
      <c r="U24" s="73"/>
      <c r="V24" s="73"/>
      <c r="W24" s="73"/>
      <c r="X24" s="73"/>
      <c r="Y24" s="73"/>
      <c r="Z24" s="73"/>
      <c r="AA24" s="69" t="s">
        <v>58</v>
      </c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73" t="s">
        <v>59</v>
      </c>
      <c r="BC24" s="73"/>
      <c r="BD24" s="73"/>
      <c r="BE24" s="73"/>
      <c r="BF24" s="73"/>
      <c r="BG24" s="73"/>
      <c r="BH24" s="69" t="s">
        <v>60</v>
      </c>
      <c r="BI24" s="69"/>
      <c r="BJ24" s="69"/>
      <c r="BK24" s="69"/>
      <c r="BL24" s="69"/>
      <c r="BM24" s="69"/>
      <c r="BN24" s="69"/>
      <c r="BO24" s="69"/>
      <c r="BP24" s="69"/>
      <c r="BQ24" s="74">
        <v>1633</v>
      </c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3" t="s">
        <v>21</v>
      </c>
      <c r="CC24" s="73"/>
      <c r="CD24" s="73"/>
      <c r="CE24" s="73"/>
      <c r="CF24" s="73"/>
      <c r="CG24" s="73"/>
      <c r="CH24" s="69" t="s">
        <v>49</v>
      </c>
      <c r="CI24" s="69"/>
      <c r="CJ24" s="69"/>
      <c r="CK24" s="69"/>
      <c r="CL24" s="69"/>
      <c r="CM24" s="69"/>
      <c r="CN24" s="69"/>
      <c r="CO24" s="69"/>
      <c r="CP24" s="69"/>
      <c r="CQ24" s="66">
        <f t="shared" si="0"/>
        <v>95269</v>
      </c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8"/>
      <c r="DE24" s="73" t="s">
        <v>50</v>
      </c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 t="s">
        <v>51</v>
      </c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60" t="s">
        <v>61</v>
      </c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2"/>
      <c r="EO24" s="75" t="s">
        <v>53</v>
      </c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W24" s="9">
        <v>49.44</v>
      </c>
      <c r="FX24" s="10">
        <f t="shared" si="1"/>
        <v>58.34</v>
      </c>
      <c r="FY24" s="10">
        <f t="shared" si="2"/>
        <v>95269.22</v>
      </c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1"/>
    </row>
    <row r="25" spans="1:192" s="7" customFormat="1" ht="12" customHeight="1">
      <c r="A25" s="73" t="s">
        <v>62</v>
      </c>
      <c r="B25" s="73"/>
      <c r="C25" s="73"/>
      <c r="D25" s="73"/>
      <c r="E25" s="73"/>
      <c r="F25" s="73"/>
      <c r="G25" s="73"/>
      <c r="H25" s="73"/>
      <c r="I25" s="73" t="s">
        <v>44</v>
      </c>
      <c r="J25" s="73"/>
      <c r="K25" s="73"/>
      <c r="L25" s="73"/>
      <c r="M25" s="73"/>
      <c r="N25" s="73"/>
      <c r="O25" s="73"/>
      <c r="P25" s="73"/>
      <c r="Q25" s="73"/>
      <c r="R25" s="73" t="s">
        <v>57</v>
      </c>
      <c r="S25" s="73"/>
      <c r="T25" s="73"/>
      <c r="U25" s="73"/>
      <c r="V25" s="73"/>
      <c r="W25" s="73"/>
      <c r="X25" s="73"/>
      <c r="Y25" s="73"/>
      <c r="Z25" s="73"/>
      <c r="AA25" s="69" t="s">
        <v>63</v>
      </c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73" t="s">
        <v>59</v>
      </c>
      <c r="BC25" s="73"/>
      <c r="BD25" s="73"/>
      <c r="BE25" s="73"/>
      <c r="BF25" s="73"/>
      <c r="BG25" s="73"/>
      <c r="BH25" s="69" t="s">
        <v>60</v>
      </c>
      <c r="BI25" s="69"/>
      <c r="BJ25" s="69"/>
      <c r="BK25" s="69"/>
      <c r="BL25" s="69"/>
      <c r="BM25" s="69"/>
      <c r="BN25" s="69"/>
      <c r="BO25" s="69"/>
      <c r="BP25" s="69"/>
      <c r="BQ25" s="74">
        <v>540</v>
      </c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3" t="s">
        <v>21</v>
      </c>
      <c r="CC25" s="73"/>
      <c r="CD25" s="73"/>
      <c r="CE25" s="73"/>
      <c r="CF25" s="73"/>
      <c r="CG25" s="73"/>
      <c r="CH25" s="69" t="s">
        <v>49</v>
      </c>
      <c r="CI25" s="69"/>
      <c r="CJ25" s="69"/>
      <c r="CK25" s="69"/>
      <c r="CL25" s="69"/>
      <c r="CM25" s="69"/>
      <c r="CN25" s="69"/>
      <c r="CO25" s="69"/>
      <c r="CP25" s="69"/>
      <c r="CQ25" s="66">
        <f t="shared" si="0"/>
        <v>31952</v>
      </c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  <c r="DE25" s="73" t="s">
        <v>50</v>
      </c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 t="s">
        <v>51</v>
      </c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60" t="s">
        <v>61</v>
      </c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2"/>
      <c r="EO25" s="75" t="s">
        <v>53</v>
      </c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W25" s="9">
        <v>50.14</v>
      </c>
      <c r="FX25" s="10">
        <f t="shared" si="1"/>
        <v>59.17</v>
      </c>
      <c r="FY25" s="10">
        <f t="shared" si="2"/>
        <v>31951.8</v>
      </c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1"/>
    </row>
    <row r="26" spans="1:192" s="12" customFormat="1" ht="12" customHeight="1">
      <c r="A26" s="73" t="s">
        <v>64</v>
      </c>
      <c r="B26" s="73"/>
      <c r="C26" s="73"/>
      <c r="D26" s="73"/>
      <c r="E26" s="73"/>
      <c r="F26" s="73"/>
      <c r="G26" s="73"/>
      <c r="H26" s="73"/>
      <c r="I26" s="73" t="s">
        <v>44</v>
      </c>
      <c r="J26" s="73"/>
      <c r="K26" s="73"/>
      <c r="L26" s="73"/>
      <c r="M26" s="73"/>
      <c r="N26" s="73"/>
      <c r="O26" s="73"/>
      <c r="P26" s="73"/>
      <c r="Q26" s="73"/>
      <c r="R26" s="73" t="s">
        <v>57</v>
      </c>
      <c r="S26" s="73"/>
      <c r="T26" s="73"/>
      <c r="U26" s="73"/>
      <c r="V26" s="73"/>
      <c r="W26" s="73"/>
      <c r="X26" s="73"/>
      <c r="Y26" s="73"/>
      <c r="Z26" s="73"/>
      <c r="AA26" s="69" t="s">
        <v>65</v>
      </c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73" t="s">
        <v>59</v>
      </c>
      <c r="BC26" s="73"/>
      <c r="BD26" s="73"/>
      <c r="BE26" s="73"/>
      <c r="BF26" s="73"/>
      <c r="BG26" s="73"/>
      <c r="BH26" s="69" t="s">
        <v>60</v>
      </c>
      <c r="BI26" s="69"/>
      <c r="BJ26" s="69"/>
      <c r="BK26" s="69"/>
      <c r="BL26" s="69"/>
      <c r="BM26" s="69"/>
      <c r="BN26" s="69"/>
      <c r="BO26" s="69"/>
      <c r="BP26" s="69"/>
      <c r="BQ26" s="74">
        <v>1089</v>
      </c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3" t="s">
        <v>21</v>
      </c>
      <c r="CC26" s="73"/>
      <c r="CD26" s="73"/>
      <c r="CE26" s="73"/>
      <c r="CF26" s="73"/>
      <c r="CG26" s="73"/>
      <c r="CH26" s="69" t="s">
        <v>49</v>
      </c>
      <c r="CI26" s="69"/>
      <c r="CJ26" s="69"/>
      <c r="CK26" s="69"/>
      <c r="CL26" s="69"/>
      <c r="CM26" s="69"/>
      <c r="CN26" s="69"/>
      <c r="CO26" s="69"/>
      <c r="CP26" s="69"/>
      <c r="CQ26" s="66">
        <f t="shared" si="0"/>
        <v>61964</v>
      </c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  <c r="DE26" s="73" t="s">
        <v>50</v>
      </c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 t="s">
        <v>51</v>
      </c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60" t="s">
        <v>61</v>
      </c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2"/>
      <c r="EO26" s="75" t="s">
        <v>53</v>
      </c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W26" s="9">
        <v>48.22</v>
      </c>
      <c r="FX26" s="10">
        <f t="shared" si="1"/>
        <v>56.9</v>
      </c>
      <c r="FY26" s="10">
        <f t="shared" si="2"/>
        <v>61964.1</v>
      </c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1"/>
    </row>
    <row r="27" spans="1:192" s="12" customFormat="1" ht="12" customHeight="1">
      <c r="A27" s="73" t="s">
        <v>66</v>
      </c>
      <c r="B27" s="73"/>
      <c r="C27" s="73"/>
      <c r="D27" s="73"/>
      <c r="E27" s="73"/>
      <c r="F27" s="73"/>
      <c r="G27" s="73"/>
      <c r="H27" s="73"/>
      <c r="I27" s="73" t="s">
        <v>44</v>
      </c>
      <c r="J27" s="73"/>
      <c r="K27" s="73"/>
      <c r="L27" s="73"/>
      <c r="M27" s="73"/>
      <c r="N27" s="73"/>
      <c r="O27" s="73"/>
      <c r="P27" s="73"/>
      <c r="Q27" s="73"/>
      <c r="R27" s="73" t="s">
        <v>67</v>
      </c>
      <c r="S27" s="73"/>
      <c r="T27" s="73"/>
      <c r="U27" s="73"/>
      <c r="V27" s="73"/>
      <c r="W27" s="73"/>
      <c r="X27" s="73"/>
      <c r="Y27" s="73"/>
      <c r="Z27" s="73"/>
      <c r="AA27" s="69" t="s">
        <v>68</v>
      </c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73" t="s">
        <v>69</v>
      </c>
      <c r="BC27" s="73"/>
      <c r="BD27" s="73"/>
      <c r="BE27" s="73"/>
      <c r="BF27" s="73"/>
      <c r="BG27" s="73"/>
      <c r="BH27" s="69" t="s">
        <v>70</v>
      </c>
      <c r="BI27" s="69"/>
      <c r="BJ27" s="69"/>
      <c r="BK27" s="69"/>
      <c r="BL27" s="69"/>
      <c r="BM27" s="69"/>
      <c r="BN27" s="69"/>
      <c r="BO27" s="69"/>
      <c r="BP27" s="69"/>
      <c r="BQ27" s="74">
        <v>6</v>
      </c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3" t="s">
        <v>21</v>
      </c>
      <c r="CC27" s="73"/>
      <c r="CD27" s="73"/>
      <c r="CE27" s="73"/>
      <c r="CF27" s="73"/>
      <c r="CG27" s="73"/>
      <c r="CH27" s="69" t="s">
        <v>49</v>
      </c>
      <c r="CI27" s="69"/>
      <c r="CJ27" s="69"/>
      <c r="CK27" s="69"/>
      <c r="CL27" s="69"/>
      <c r="CM27" s="69"/>
      <c r="CN27" s="69"/>
      <c r="CO27" s="69"/>
      <c r="CP27" s="69"/>
      <c r="CQ27" s="66">
        <f t="shared" si="0"/>
        <v>88200</v>
      </c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8"/>
      <c r="DE27" s="73" t="s">
        <v>50</v>
      </c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 t="s">
        <v>51</v>
      </c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60" t="s">
        <v>61</v>
      </c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2"/>
      <c r="EO27" s="75" t="s">
        <v>53</v>
      </c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W27" s="9">
        <v>12457.63</v>
      </c>
      <c r="FX27" s="10">
        <f t="shared" si="1"/>
        <v>14700</v>
      </c>
      <c r="FY27" s="10">
        <f t="shared" si="2"/>
        <v>88200</v>
      </c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1"/>
    </row>
    <row r="28" spans="1:192" s="12" customFormat="1" ht="12" customHeight="1">
      <c r="A28" s="73" t="s">
        <v>71</v>
      </c>
      <c r="B28" s="73"/>
      <c r="C28" s="73"/>
      <c r="D28" s="73"/>
      <c r="E28" s="73"/>
      <c r="F28" s="73"/>
      <c r="G28" s="73"/>
      <c r="H28" s="73"/>
      <c r="I28" s="73" t="s">
        <v>44</v>
      </c>
      <c r="J28" s="73"/>
      <c r="K28" s="73"/>
      <c r="L28" s="73"/>
      <c r="M28" s="73"/>
      <c r="N28" s="73"/>
      <c r="O28" s="73"/>
      <c r="P28" s="73"/>
      <c r="Q28" s="73"/>
      <c r="R28" s="73" t="s">
        <v>67</v>
      </c>
      <c r="S28" s="73"/>
      <c r="T28" s="73"/>
      <c r="U28" s="73"/>
      <c r="V28" s="73"/>
      <c r="W28" s="73"/>
      <c r="X28" s="73"/>
      <c r="Y28" s="73"/>
      <c r="Z28" s="73"/>
      <c r="AA28" s="69" t="s">
        <v>72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73" t="s">
        <v>69</v>
      </c>
      <c r="BC28" s="73"/>
      <c r="BD28" s="73"/>
      <c r="BE28" s="73"/>
      <c r="BF28" s="73"/>
      <c r="BG28" s="73"/>
      <c r="BH28" s="69" t="s">
        <v>70</v>
      </c>
      <c r="BI28" s="69"/>
      <c r="BJ28" s="69"/>
      <c r="BK28" s="69"/>
      <c r="BL28" s="69"/>
      <c r="BM28" s="69"/>
      <c r="BN28" s="69"/>
      <c r="BO28" s="69"/>
      <c r="BP28" s="69"/>
      <c r="BQ28" s="74">
        <v>41</v>
      </c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3" t="s">
        <v>21</v>
      </c>
      <c r="CC28" s="73"/>
      <c r="CD28" s="73"/>
      <c r="CE28" s="73"/>
      <c r="CF28" s="73"/>
      <c r="CG28" s="73"/>
      <c r="CH28" s="69" t="s">
        <v>49</v>
      </c>
      <c r="CI28" s="69"/>
      <c r="CJ28" s="69"/>
      <c r="CK28" s="69"/>
      <c r="CL28" s="69"/>
      <c r="CM28" s="69"/>
      <c r="CN28" s="69"/>
      <c r="CO28" s="69"/>
      <c r="CP28" s="69"/>
      <c r="CQ28" s="66">
        <f t="shared" si="0"/>
        <v>303401</v>
      </c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  <c r="DE28" s="73" t="s">
        <v>50</v>
      </c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 t="s">
        <v>51</v>
      </c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60" t="s">
        <v>61</v>
      </c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2"/>
      <c r="EO28" s="75" t="s">
        <v>53</v>
      </c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W28" s="9">
        <v>6271.2</v>
      </c>
      <c r="FX28" s="10">
        <f t="shared" si="1"/>
        <v>7400.02</v>
      </c>
      <c r="FY28" s="10">
        <f t="shared" si="2"/>
        <v>303400.82</v>
      </c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1"/>
    </row>
    <row r="29" spans="1:192" s="12" customFormat="1" ht="12" customHeight="1">
      <c r="A29" s="73" t="s">
        <v>73</v>
      </c>
      <c r="B29" s="73"/>
      <c r="C29" s="73"/>
      <c r="D29" s="73"/>
      <c r="E29" s="73"/>
      <c r="F29" s="73"/>
      <c r="G29" s="73"/>
      <c r="H29" s="73"/>
      <c r="I29" s="73" t="s">
        <v>44</v>
      </c>
      <c r="J29" s="73"/>
      <c r="K29" s="73"/>
      <c r="L29" s="73"/>
      <c r="M29" s="73"/>
      <c r="N29" s="73"/>
      <c r="O29" s="73"/>
      <c r="P29" s="73"/>
      <c r="Q29" s="73"/>
      <c r="R29" s="73" t="s">
        <v>74</v>
      </c>
      <c r="S29" s="73"/>
      <c r="T29" s="73"/>
      <c r="U29" s="73"/>
      <c r="V29" s="73"/>
      <c r="W29" s="73"/>
      <c r="X29" s="73"/>
      <c r="Y29" s="73"/>
      <c r="Z29" s="73"/>
      <c r="AA29" s="69" t="s">
        <v>75</v>
      </c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73" t="s">
        <v>76</v>
      </c>
      <c r="BC29" s="73"/>
      <c r="BD29" s="73"/>
      <c r="BE29" s="73"/>
      <c r="BF29" s="73"/>
      <c r="BG29" s="73"/>
      <c r="BH29" s="69" t="s">
        <v>77</v>
      </c>
      <c r="BI29" s="69"/>
      <c r="BJ29" s="69"/>
      <c r="BK29" s="69"/>
      <c r="BL29" s="69"/>
      <c r="BM29" s="69"/>
      <c r="BN29" s="69"/>
      <c r="BO29" s="69"/>
      <c r="BP29" s="69"/>
      <c r="BQ29" s="74">
        <v>2950</v>
      </c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3" t="s">
        <v>21</v>
      </c>
      <c r="CC29" s="73"/>
      <c r="CD29" s="73"/>
      <c r="CE29" s="73"/>
      <c r="CF29" s="73"/>
      <c r="CG29" s="73"/>
      <c r="CH29" s="69" t="s">
        <v>49</v>
      </c>
      <c r="CI29" s="69"/>
      <c r="CJ29" s="69"/>
      <c r="CK29" s="69"/>
      <c r="CL29" s="69"/>
      <c r="CM29" s="69"/>
      <c r="CN29" s="69"/>
      <c r="CO29" s="69"/>
      <c r="CP29" s="69"/>
      <c r="CQ29" s="66">
        <f t="shared" si="0"/>
        <v>1239000</v>
      </c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  <c r="DE29" s="73" t="s">
        <v>50</v>
      </c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 t="s">
        <v>51</v>
      </c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60" t="s">
        <v>78</v>
      </c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2"/>
      <c r="EO29" s="75" t="s">
        <v>53</v>
      </c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W29" s="9">
        <v>355.93</v>
      </c>
      <c r="FX29" s="10">
        <f t="shared" si="1"/>
        <v>420</v>
      </c>
      <c r="FY29" s="10">
        <f t="shared" si="2"/>
        <v>1239000</v>
      </c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1"/>
    </row>
    <row r="30" spans="1:192" s="12" customFormat="1" ht="12" customHeight="1">
      <c r="A30" s="73" t="s">
        <v>79</v>
      </c>
      <c r="B30" s="73"/>
      <c r="C30" s="73"/>
      <c r="D30" s="73"/>
      <c r="E30" s="73"/>
      <c r="F30" s="73"/>
      <c r="G30" s="73"/>
      <c r="H30" s="73"/>
      <c r="I30" s="73" t="s">
        <v>44</v>
      </c>
      <c r="J30" s="73"/>
      <c r="K30" s="73"/>
      <c r="L30" s="73"/>
      <c r="M30" s="73"/>
      <c r="N30" s="73"/>
      <c r="O30" s="73"/>
      <c r="P30" s="73"/>
      <c r="Q30" s="73"/>
      <c r="R30" s="73" t="s">
        <v>80</v>
      </c>
      <c r="S30" s="73"/>
      <c r="T30" s="73"/>
      <c r="U30" s="73"/>
      <c r="V30" s="73"/>
      <c r="W30" s="73"/>
      <c r="X30" s="73"/>
      <c r="Y30" s="73"/>
      <c r="Z30" s="73"/>
      <c r="AA30" s="69" t="s">
        <v>81</v>
      </c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73" t="s">
        <v>69</v>
      </c>
      <c r="BC30" s="73"/>
      <c r="BD30" s="73"/>
      <c r="BE30" s="73"/>
      <c r="BF30" s="73"/>
      <c r="BG30" s="73"/>
      <c r="BH30" s="69" t="s">
        <v>70</v>
      </c>
      <c r="BI30" s="69"/>
      <c r="BJ30" s="69"/>
      <c r="BK30" s="69"/>
      <c r="BL30" s="69"/>
      <c r="BM30" s="69"/>
      <c r="BN30" s="69"/>
      <c r="BO30" s="69"/>
      <c r="BP30" s="69"/>
      <c r="BQ30" s="74">
        <v>90</v>
      </c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3" t="s">
        <v>21</v>
      </c>
      <c r="CC30" s="73"/>
      <c r="CD30" s="73"/>
      <c r="CE30" s="73"/>
      <c r="CF30" s="73"/>
      <c r="CG30" s="73"/>
      <c r="CH30" s="69" t="s">
        <v>49</v>
      </c>
      <c r="CI30" s="69"/>
      <c r="CJ30" s="69"/>
      <c r="CK30" s="69"/>
      <c r="CL30" s="69"/>
      <c r="CM30" s="69"/>
      <c r="CN30" s="69"/>
      <c r="CO30" s="69"/>
      <c r="CP30" s="69"/>
      <c r="CQ30" s="66">
        <f t="shared" si="0"/>
        <v>327601</v>
      </c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  <c r="DE30" s="73" t="s">
        <v>50</v>
      </c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 t="s">
        <v>51</v>
      </c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60" t="s">
        <v>61</v>
      </c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2"/>
      <c r="EO30" s="75" t="s">
        <v>53</v>
      </c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W30" s="9">
        <v>3084.75</v>
      </c>
      <c r="FX30" s="10">
        <f t="shared" si="1"/>
        <v>3640.01</v>
      </c>
      <c r="FY30" s="10">
        <f t="shared" si="2"/>
        <v>327600.9</v>
      </c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1"/>
    </row>
    <row r="31" spans="1:192" s="12" customFormat="1" ht="12" customHeight="1">
      <c r="A31" s="73" t="s">
        <v>82</v>
      </c>
      <c r="B31" s="73"/>
      <c r="C31" s="73"/>
      <c r="D31" s="73"/>
      <c r="E31" s="73"/>
      <c r="F31" s="73"/>
      <c r="G31" s="73"/>
      <c r="H31" s="73"/>
      <c r="I31" s="73" t="s">
        <v>44</v>
      </c>
      <c r="J31" s="73"/>
      <c r="K31" s="73"/>
      <c r="L31" s="73"/>
      <c r="M31" s="73"/>
      <c r="N31" s="73"/>
      <c r="O31" s="73"/>
      <c r="P31" s="73"/>
      <c r="Q31" s="73"/>
      <c r="R31" s="73" t="s">
        <v>83</v>
      </c>
      <c r="S31" s="73"/>
      <c r="T31" s="73"/>
      <c r="U31" s="73"/>
      <c r="V31" s="73"/>
      <c r="W31" s="73"/>
      <c r="X31" s="73"/>
      <c r="Y31" s="73"/>
      <c r="Z31" s="73"/>
      <c r="AA31" s="69" t="s">
        <v>84</v>
      </c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73" t="s">
        <v>85</v>
      </c>
      <c r="BC31" s="73"/>
      <c r="BD31" s="73"/>
      <c r="BE31" s="73"/>
      <c r="BF31" s="73"/>
      <c r="BG31" s="73"/>
      <c r="BH31" s="69" t="s">
        <v>86</v>
      </c>
      <c r="BI31" s="69"/>
      <c r="BJ31" s="69"/>
      <c r="BK31" s="69"/>
      <c r="BL31" s="69"/>
      <c r="BM31" s="69"/>
      <c r="BN31" s="69"/>
      <c r="BO31" s="69"/>
      <c r="BP31" s="69"/>
      <c r="BQ31" s="74">
        <v>225</v>
      </c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3" t="s">
        <v>21</v>
      </c>
      <c r="CC31" s="73"/>
      <c r="CD31" s="73"/>
      <c r="CE31" s="73"/>
      <c r="CF31" s="73"/>
      <c r="CG31" s="73"/>
      <c r="CH31" s="69" t="s">
        <v>49</v>
      </c>
      <c r="CI31" s="69"/>
      <c r="CJ31" s="69"/>
      <c r="CK31" s="69"/>
      <c r="CL31" s="69"/>
      <c r="CM31" s="69"/>
      <c r="CN31" s="69"/>
      <c r="CO31" s="69"/>
      <c r="CP31" s="69"/>
      <c r="CQ31" s="66">
        <f t="shared" si="0"/>
        <v>30623</v>
      </c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  <c r="DE31" s="73" t="s">
        <v>50</v>
      </c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 t="s">
        <v>51</v>
      </c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60" t="s">
        <v>78</v>
      </c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2"/>
      <c r="EO31" s="75" t="s">
        <v>53</v>
      </c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W31" s="9">
        <v>115.34</v>
      </c>
      <c r="FX31" s="10">
        <f t="shared" si="1"/>
        <v>136.1</v>
      </c>
      <c r="FY31" s="10">
        <f t="shared" si="2"/>
        <v>30622.5</v>
      </c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1"/>
    </row>
    <row r="32" spans="1:192" s="12" customFormat="1" ht="12" customHeight="1">
      <c r="A32" s="73" t="s">
        <v>87</v>
      </c>
      <c r="B32" s="73"/>
      <c r="C32" s="73"/>
      <c r="D32" s="73"/>
      <c r="E32" s="73"/>
      <c r="F32" s="73"/>
      <c r="G32" s="73"/>
      <c r="H32" s="73"/>
      <c r="I32" s="73" t="s">
        <v>44</v>
      </c>
      <c r="J32" s="73"/>
      <c r="K32" s="73"/>
      <c r="L32" s="73"/>
      <c r="M32" s="73"/>
      <c r="N32" s="73"/>
      <c r="O32" s="73"/>
      <c r="P32" s="73"/>
      <c r="Q32" s="73"/>
      <c r="R32" s="73" t="s">
        <v>88</v>
      </c>
      <c r="S32" s="73"/>
      <c r="T32" s="73"/>
      <c r="U32" s="73"/>
      <c r="V32" s="73"/>
      <c r="W32" s="73"/>
      <c r="X32" s="73"/>
      <c r="Y32" s="73"/>
      <c r="Z32" s="73"/>
      <c r="AA32" s="69" t="s">
        <v>89</v>
      </c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3" t="s">
        <v>90</v>
      </c>
      <c r="BC32" s="73"/>
      <c r="BD32" s="73"/>
      <c r="BE32" s="73"/>
      <c r="BF32" s="73"/>
      <c r="BG32" s="73"/>
      <c r="BH32" s="69" t="s">
        <v>91</v>
      </c>
      <c r="BI32" s="69"/>
      <c r="BJ32" s="69"/>
      <c r="BK32" s="69"/>
      <c r="BL32" s="69"/>
      <c r="BM32" s="69"/>
      <c r="BN32" s="69"/>
      <c r="BO32" s="69"/>
      <c r="BP32" s="69"/>
      <c r="BQ32" s="74">
        <v>21</v>
      </c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3" t="s">
        <v>21</v>
      </c>
      <c r="CC32" s="73"/>
      <c r="CD32" s="73"/>
      <c r="CE32" s="73"/>
      <c r="CF32" s="73"/>
      <c r="CG32" s="73"/>
      <c r="CH32" s="69" t="s">
        <v>49</v>
      </c>
      <c r="CI32" s="69"/>
      <c r="CJ32" s="69"/>
      <c r="CK32" s="69"/>
      <c r="CL32" s="69"/>
      <c r="CM32" s="69"/>
      <c r="CN32" s="69"/>
      <c r="CO32" s="69"/>
      <c r="CP32" s="69"/>
      <c r="CQ32" s="66">
        <f t="shared" si="0"/>
        <v>17832</v>
      </c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  <c r="DE32" s="73" t="s">
        <v>50</v>
      </c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 t="s">
        <v>51</v>
      </c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60" t="s">
        <v>61</v>
      </c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2"/>
      <c r="EO32" s="75" t="s">
        <v>53</v>
      </c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W32" s="9">
        <v>719.6</v>
      </c>
      <c r="FX32" s="10">
        <f t="shared" si="1"/>
        <v>849.13</v>
      </c>
      <c r="FY32" s="10">
        <f t="shared" si="2"/>
        <v>17831.73</v>
      </c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1"/>
    </row>
    <row r="33" spans="1:192" s="12" customFormat="1" ht="12">
      <c r="A33" s="73" t="s">
        <v>92</v>
      </c>
      <c r="B33" s="73"/>
      <c r="C33" s="73"/>
      <c r="D33" s="73"/>
      <c r="E33" s="73"/>
      <c r="F33" s="73"/>
      <c r="G33" s="73"/>
      <c r="H33" s="73"/>
      <c r="I33" s="73" t="s">
        <v>44</v>
      </c>
      <c r="J33" s="73"/>
      <c r="K33" s="73"/>
      <c r="L33" s="73"/>
      <c r="M33" s="73"/>
      <c r="N33" s="73"/>
      <c r="O33" s="73"/>
      <c r="P33" s="73"/>
      <c r="Q33" s="73"/>
      <c r="R33" s="73" t="s">
        <v>93</v>
      </c>
      <c r="S33" s="73"/>
      <c r="T33" s="73"/>
      <c r="U33" s="73"/>
      <c r="V33" s="73"/>
      <c r="W33" s="73"/>
      <c r="X33" s="73"/>
      <c r="Y33" s="73"/>
      <c r="Z33" s="73"/>
      <c r="AA33" s="69" t="s">
        <v>94</v>
      </c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3" t="s">
        <v>69</v>
      </c>
      <c r="BC33" s="73"/>
      <c r="BD33" s="73"/>
      <c r="BE33" s="73"/>
      <c r="BF33" s="73"/>
      <c r="BG33" s="73"/>
      <c r="BH33" s="69" t="s">
        <v>70</v>
      </c>
      <c r="BI33" s="69"/>
      <c r="BJ33" s="69"/>
      <c r="BK33" s="69"/>
      <c r="BL33" s="69"/>
      <c r="BM33" s="69"/>
      <c r="BN33" s="69"/>
      <c r="BO33" s="69"/>
      <c r="BP33" s="69"/>
      <c r="BQ33" s="74">
        <v>1</v>
      </c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3" t="s">
        <v>21</v>
      </c>
      <c r="CC33" s="73"/>
      <c r="CD33" s="73"/>
      <c r="CE33" s="73"/>
      <c r="CF33" s="73"/>
      <c r="CG33" s="73"/>
      <c r="CH33" s="69" t="s">
        <v>49</v>
      </c>
      <c r="CI33" s="69"/>
      <c r="CJ33" s="69"/>
      <c r="CK33" s="69"/>
      <c r="CL33" s="69"/>
      <c r="CM33" s="69"/>
      <c r="CN33" s="69"/>
      <c r="CO33" s="69"/>
      <c r="CP33" s="69"/>
      <c r="CQ33" s="66">
        <f t="shared" si="0"/>
        <v>399000</v>
      </c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8"/>
      <c r="DE33" s="73" t="s">
        <v>50</v>
      </c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 t="s">
        <v>51</v>
      </c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69" t="s">
        <v>52</v>
      </c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75" t="s">
        <v>53</v>
      </c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V33" s="13"/>
      <c r="FW33" s="9">
        <v>338135.59</v>
      </c>
      <c r="FX33" s="10">
        <f t="shared" si="1"/>
        <v>399000</v>
      </c>
      <c r="FY33" s="10">
        <f t="shared" si="2"/>
        <v>399000</v>
      </c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1"/>
    </row>
    <row r="34" spans="1:192" s="12" customFormat="1" ht="12" customHeight="1">
      <c r="A34" s="73" t="s">
        <v>95</v>
      </c>
      <c r="B34" s="58"/>
      <c r="C34" s="58"/>
      <c r="D34" s="58"/>
      <c r="E34" s="58"/>
      <c r="F34" s="58"/>
      <c r="G34" s="58"/>
      <c r="H34" s="59"/>
      <c r="I34" s="73" t="s">
        <v>44</v>
      </c>
      <c r="J34" s="73"/>
      <c r="K34" s="73"/>
      <c r="L34" s="73"/>
      <c r="M34" s="73"/>
      <c r="N34" s="73"/>
      <c r="O34" s="73"/>
      <c r="P34" s="73"/>
      <c r="Q34" s="73"/>
      <c r="R34" s="73" t="s">
        <v>93</v>
      </c>
      <c r="S34" s="73"/>
      <c r="T34" s="73"/>
      <c r="U34" s="73"/>
      <c r="V34" s="73"/>
      <c r="W34" s="73"/>
      <c r="X34" s="73"/>
      <c r="Y34" s="73"/>
      <c r="Z34" s="73"/>
      <c r="AA34" s="60" t="s">
        <v>96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2"/>
      <c r="AM34" s="60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2"/>
      <c r="BB34" s="57" t="s">
        <v>69</v>
      </c>
      <c r="BC34" s="58"/>
      <c r="BD34" s="58"/>
      <c r="BE34" s="58"/>
      <c r="BF34" s="58"/>
      <c r="BG34" s="59"/>
      <c r="BH34" s="60" t="s">
        <v>70</v>
      </c>
      <c r="BI34" s="61"/>
      <c r="BJ34" s="61"/>
      <c r="BK34" s="61"/>
      <c r="BL34" s="61"/>
      <c r="BM34" s="61"/>
      <c r="BN34" s="61"/>
      <c r="BO34" s="61"/>
      <c r="BP34" s="62"/>
      <c r="BQ34" s="63">
        <v>2</v>
      </c>
      <c r="BR34" s="64"/>
      <c r="BS34" s="64"/>
      <c r="BT34" s="64"/>
      <c r="BU34" s="64"/>
      <c r="BV34" s="64"/>
      <c r="BW34" s="64"/>
      <c r="BX34" s="64"/>
      <c r="BY34" s="64"/>
      <c r="BZ34" s="64"/>
      <c r="CA34" s="65"/>
      <c r="CB34" s="73" t="s">
        <v>21</v>
      </c>
      <c r="CC34" s="73"/>
      <c r="CD34" s="73"/>
      <c r="CE34" s="73"/>
      <c r="CF34" s="73"/>
      <c r="CG34" s="73"/>
      <c r="CH34" s="69" t="s">
        <v>49</v>
      </c>
      <c r="CI34" s="69"/>
      <c r="CJ34" s="69"/>
      <c r="CK34" s="69"/>
      <c r="CL34" s="69"/>
      <c r="CM34" s="69"/>
      <c r="CN34" s="69"/>
      <c r="CO34" s="69"/>
      <c r="CP34" s="69"/>
      <c r="CQ34" s="66">
        <f t="shared" si="0"/>
        <v>246000</v>
      </c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8"/>
      <c r="DE34" s="73" t="s">
        <v>50</v>
      </c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 t="s">
        <v>51</v>
      </c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60" t="s">
        <v>61</v>
      </c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2"/>
      <c r="EO34" s="75" t="s">
        <v>53</v>
      </c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W34" s="9">
        <v>104237.28</v>
      </c>
      <c r="FX34" s="10">
        <f t="shared" si="1"/>
        <v>122999.99</v>
      </c>
      <c r="FY34" s="10">
        <f t="shared" si="2"/>
        <v>245999.98</v>
      </c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1"/>
    </row>
    <row r="35" spans="1:192" s="12" customFormat="1" ht="12" customHeight="1">
      <c r="A35" s="73" t="s">
        <v>97</v>
      </c>
      <c r="B35" s="58"/>
      <c r="C35" s="58"/>
      <c r="D35" s="58"/>
      <c r="E35" s="58"/>
      <c r="F35" s="58"/>
      <c r="G35" s="58"/>
      <c r="H35" s="59"/>
      <c r="I35" s="73" t="s">
        <v>44</v>
      </c>
      <c r="J35" s="73"/>
      <c r="K35" s="73"/>
      <c r="L35" s="73"/>
      <c r="M35" s="73"/>
      <c r="N35" s="73"/>
      <c r="O35" s="73"/>
      <c r="P35" s="73"/>
      <c r="Q35" s="73"/>
      <c r="R35" s="73" t="s">
        <v>93</v>
      </c>
      <c r="S35" s="73"/>
      <c r="T35" s="73"/>
      <c r="U35" s="73"/>
      <c r="V35" s="73"/>
      <c r="W35" s="73"/>
      <c r="X35" s="73"/>
      <c r="Y35" s="73"/>
      <c r="Z35" s="73"/>
      <c r="AA35" s="60" t="s">
        <v>98</v>
      </c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/>
      <c r="AM35" s="60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2"/>
      <c r="BB35" s="57" t="s">
        <v>69</v>
      </c>
      <c r="BC35" s="58"/>
      <c r="BD35" s="58"/>
      <c r="BE35" s="58"/>
      <c r="BF35" s="58"/>
      <c r="BG35" s="59"/>
      <c r="BH35" s="60" t="s">
        <v>70</v>
      </c>
      <c r="BI35" s="61"/>
      <c r="BJ35" s="61"/>
      <c r="BK35" s="61"/>
      <c r="BL35" s="61"/>
      <c r="BM35" s="61"/>
      <c r="BN35" s="61"/>
      <c r="BO35" s="61"/>
      <c r="BP35" s="62"/>
      <c r="BQ35" s="63">
        <v>1</v>
      </c>
      <c r="BR35" s="64"/>
      <c r="BS35" s="64"/>
      <c r="BT35" s="64"/>
      <c r="BU35" s="64"/>
      <c r="BV35" s="64"/>
      <c r="BW35" s="64"/>
      <c r="BX35" s="64"/>
      <c r="BY35" s="64"/>
      <c r="BZ35" s="64"/>
      <c r="CA35" s="65"/>
      <c r="CB35" s="73" t="s">
        <v>21</v>
      </c>
      <c r="CC35" s="73"/>
      <c r="CD35" s="73"/>
      <c r="CE35" s="73"/>
      <c r="CF35" s="73"/>
      <c r="CG35" s="73"/>
      <c r="CH35" s="69" t="s">
        <v>49</v>
      </c>
      <c r="CI35" s="69"/>
      <c r="CJ35" s="69"/>
      <c r="CK35" s="69"/>
      <c r="CL35" s="69"/>
      <c r="CM35" s="69"/>
      <c r="CN35" s="69"/>
      <c r="CO35" s="69"/>
      <c r="CP35" s="69"/>
      <c r="CQ35" s="66">
        <f t="shared" si="0"/>
        <v>315000</v>
      </c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8"/>
      <c r="DE35" s="73" t="s">
        <v>50</v>
      </c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 t="s">
        <v>51</v>
      </c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60" t="s">
        <v>61</v>
      </c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2"/>
      <c r="EO35" s="75" t="s">
        <v>53</v>
      </c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W35" s="9">
        <v>266949.15</v>
      </c>
      <c r="FX35" s="10">
        <f t="shared" si="1"/>
        <v>315000</v>
      </c>
      <c r="FY35" s="10">
        <f t="shared" si="2"/>
        <v>315000</v>
      </c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1"/>
    </row>
    <row r="36" spans="1:192" s="12" customFormat="1" ht="12" customHeight="1">
      <c r="A36" s="73" t="s">
        <v>99</v>
      </c>
      <c r="B36" s="73"/>
      <c r="C36" s="73"/>
      <c r="D36" s="73"/>
      <c r="E36" s="73"/>
      <c r="F36" s="73"/>
      <c r="G36" s="73"/>
      <c r="H36" s="73"/>
      <c r="I36" s="73" t="s">
        <v>44</v>
      </c>
      <c r="J36" s="73"/>
      <c r="K36" s="73"/>
      <c r="L36" s="73"/>
      <c r="M36" s="73"/>
      <c r="N36" s="73"/>
      <c r="O36" s="73"/>
      <c r="P36" s="73"/>
      <c r="Q36" s="73"/>
      <c r="R36" s="73" t="s">
        <v>100</v>
      </c>
      <c r="S36" s="73"/>
      <c r="T36" s="73"/>
      <c r="U36" s="73"/>
      <c r="V36" s="73"/>
      <c r="W36" s="73"/>
      <c r="X36" s="73"/>
      <c r="Y36" s="73"/>
      <c r="Z36" s="73"/>
      <c r="AA36" s="69" t="s">
        <v>101</v>
      </c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73" t="s">
        <v>102</v>
      </c>
      <c r="BC36" s="73"/>
      <c r="BD36" s="73"/>
      <c r="BE36" s="73"/>
      <c r="BF36" s="73"/>
      <c r="BG36" s="73"/>
      <c r="BH36" s="69" t="s">
        <v>103</v>
      </c>
      <c r="BI36" s="69"/>
      <c r="BJ36" s="69"/>
      <c r="BK36" s="69"/>
      <c r="BL36" s="69"/>
      <c r="BM36" s="69"/>
      <c r="BN36" s="69"/>
      <c r="BO36" s="69"/>
      <c r="BP36" s="69"/>
      <c r="BQ36" s="74">
        <v>6797.587</v>
      </c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3" t="s">
        <v>21</v>
      </c>
      <c r="CC36" s="73"/>
      <c r="CD36" s="73"/>
      <c r="CE36" s="73"/>
      <c r="CF36" s="73"/>
      <c r="CG36" s="73"/>
      <c r="CH36" s="69" t="s">
        <v>49</v>
      </c>
      <c r="CI36" s="69"/>
      <c r="CJ36" s="69"/>
      <c r="CK36" s="69"/>
      <c r="CL36" s="69"/>
      <c r="CM36" s="69"/>
      <c r="CN36" s="69"/>
      <c r="CO36" s="69"/>
      <c r="CP36" s="69"/>
      <c r="CQ36" s="66">
        <f t="shared" si="0"/>
        <v>15894186</v>
      </c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  <c r="DE36" s="73" t="s">
        <v>50</v>
      </c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 t="s">
        <v>51</v>
      </c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60" t="s">
        <v>78</v>
      </c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2"/>
      <c r="EO36" s="75" t="s">
        <v>53</v>
      </c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W36" s="9">
        <v>1981.53</v>
      </c>
      <c r="FX36" s="10">
        <f t="shared" si="1"/>
        <v>2338.21</v>
      </c>
      <c r="FY36" s="10">
        <f t="shared" si="2"/>
        <v>15894185.9</v>
      </c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1"/>
    </row>
    <row r="37" spans="1:192" s="12" customFormat="1" ht="12" customHeight="1">
      <c r="A37" s="73" t="s">
        <v>104</v>
      </c>
      <c r="B37" s="58"/>
      <c r="C37" s="58"/>
      <c r="D37" s="58"/>
      <c r="E37" s="58"/>
      <c r="F37" s="58"/>
      <c r="G37" s="58"/>
      <c r="H37" s="59"/>
      <c r="I37" s="73" t="s">
        <v>44</v>
      </c>
      <c r="J37" s="73"/>
      <c r="K37" s="73"/>
      <c r="L37" s="73"/>
      <c r="M37" s="73"/>
      <c r="N37" s="73"/>
      <c r="O37" s="73"/>
      <c r="P37" s="73"/>
      <c r="Q37" s="73"/>
      <c r="R37" s="57" t="s">
        <v>100</v>
      </c>
      <c r="S37" s="58"/>
      <c r="T37" s="58"/>
      <c r="U37" s="58"/>
      <c r="V37" s="58"/>
      <c r="W37" s="58"/>
      <c r="X37" s="58"/>
      <c r="Y37" s="58"/>
      <c r="Z37" s="59"/>
      <c r="AA37" s="60" t="s">
        <v>105</v>
      </c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2"/>
      <c r="AM37" s="60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2"/>
      <c r="BB37" s="57" t="s">
        <v>76</v>
      </c>
      <c r="BC37" s="58"/>
      <c r="BD37" s="58"/>
      <c r="BE37" s="58"/>
      <c r="BF37" s="58"/>
      <c r="BG37" s="59"/>
      <c r="BH37" s="60" t="s">
        <v>77</v>
      </c>
      <c r="BI37" s="61"/>
      <c r="BJ37" s="61"/>
      <c r="BK37" s="61"/>
      <c r="BL37" s="61"/>
      <c r="BM37" s="61"/>
      <c r="BN37" s="61"/>
      <c r="BO37" s="61"/>
      <c r="BP37" s="62"/>
      <c r="BQ37" s="63">
        <v>7887.995</v>
      </c>
      <c r="BR37" s="64"/>
      <c r="BS37" s="64"/>
      <c r="BT37" s="64"/>
      <c r="BU37" s="64"/>
      <c r="BV37" s="64"/>
      <c r="BW37" s="64"/>
      <c r="BX37" s="64"/>
      <c r="BY37" s="64"/>
      <c r="BZ37" s="64"/>
      <c r="CA37" s="65"/>
      <c r="CB37" s="73" t="s">
        <v>21</v>
      </c>
      <c r="CC37" s="73"/>
      <c r="CD37" s="73"/>
      <c r="CE37" s="73"/>
      <c r="CF37" s="73"/>
      <c r="CG37" s="73"/>
      <c r="CH37" s="69" t="s">
        <v>49</v>
      </c>
      <c r="CI37" s="69"/>
      <c r="CJ37" s="69"/>
      <c r="CK37" s="69"/>
      <c r="CL37" s="69"/>
      <c r="CM37" s="69"/>
      <c r="CN37" s="69"/>
      <c r="CO37" s="69"/>
      <c r="CP37" s="69"/>
      <c r="CQ37" s="66">
        <f t="shared" si="0"/>
        <v>256360</v>
      </c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  <c r="DE37" s="73" t="s">
        <v>50</v>
      </c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 t="s">
        <v>51</v>
      </c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60" t="s">
        <v>78</v>
      </c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2"/>
      <c r="EO37" s="75" t="s">
        <v>53</v>
      </c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W37" s="9">
        <v>27.54</v>
      </c>
      <c r="FX37" s="10">
        <f t="shared" si="1"/>
        <v>32.5</v>
      </c>
      <c r="FY37" s="10">
        <f t="shared" si="2"/>
        <v>256359.84</v>
      </c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1"/>
    </row>
    <row r="38" spans="1:192" s="12" customFormat="1" ht="12" customHeight="1">
      <c r="A38" s="73" t="s">
        <v>106</v>
      </c>
      <c r="B38" s="58"/>
      <c r="C38" s="58"/>
      <c r="D38" s="58"/>
      <c r="E38" s="58"/>
      <c r="F38" s="58"/>
      <c r="G38" s="58"/>
      <c r="H38" s="59"/>
      <c r="I38" s="73" t="s">
        <v>44</v>
      </c>
      <c r="J38" s="73"/>
      <c r="K38" s="73"/>
      <c r="L38" s="73"/>
      <c r="M38" s="73"/>
      <c r="N38" s="73"/>
      <c r="O38" s="73"/>
      <c r="P38" s="73"/>
      <c r="Q38" s="73"/>
      <c r="R38" s="57" t="s">
        <v>107</v>
      </c>
      <c r="S38" s="58"/>
      <c r="T38" s="58"/>
      <c r="U38" s="58"/>
      <c r="V38" s="58"/>
      <c r="W38" s="58"/>
      <c r="X38" s="58"/>
      <c r="Y38" s="58"/>
      <c r="Z38" s="59"/>
      <c r="AA38" s="60" t="s">
        <v>108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2"/>
      <c r="AM38" s="60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2"/>
      <c r="BB38" s="57" t="s">
        <v>76</v>
      </c>
      <c r="BC38" s="58"/>
      <c r="BD38" s="58"/>
      <c r="BE38" s="58"/>
      <c r="BF38" s="58"/>
      <c r="BG38" s="59"/>
      <c r="BH38" s="60" t="s">
        <v>77</v>
      </c>
      <c r="BI38" s="61"/>
      <c r="BJ38" s="61"/>
      <c r="BK38" s="61"/>
      <c r="BL38" s="61"/>
      <c r="BM38" s="61"/>
      <c r="BN38" s="61"/>
      <c r="BO38" s="61"/>
      <c r="BP38" s="62"/>
      <c r="BQ38" s="63">
        <v>2138.51</v>
      </c>
      <c r="BR38" s="64"/>
      <c r="BS38" s="64"/>
      <c r="BT38" s="64"/>
      <c r="BU38" s="64"/>
      <c r="BV38" s="64"/>
      <c r="BW38" s="64"/>
      <c r="BX38" s="64"/>
      <c r="BY38" s="64"/>
      <c r="BZ38" s="64"/>
      <c r="CA38" s="65"/>
      <c r="CB38" s="73" t="s">
        <v>21</v>
      </c>
      <c r="CC38" s="73"/>
      <c r="CD38" s="73"/>
      <c r="CE38" s="73"/>
      <c r="CF38" s="73"/>
      <c r="CG38" s="73"/>
      <c r="CH38" s="69" t="s">
        <v>49</v>
      </c>
      <c r="CI38" s="69"/>
      <c r="CJ38" s="69"/>
      <c r="CK38" s="69"/>
      <c r="CL38" s="69"/>
      <c r="CM38" s="69"/>
      <c r="CN38" s="69"/>
      <c r="CO38" s="69"/>
      <c r="CP38" s="69"/>
      <c r="CQ38" s="66">
        <f t="shared" si="0"/>
        <v>35970</v>
      </c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  <c r="DE38" s="73" t="s">
        <v>50</v>
      </c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 t="s">
        <v>51</v>
      </c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60" t="s">
        <v>78</v>
      </c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2"/>
      <c r="EO38" s="75" t="s">
        <v>53</v>
      </c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W38" s="9">
        <v>14.25</v>
      </c>
      <c r="FX38" s="10">
        <f t="shared" si="1"/>
        <v>16.82</v>
      </c>
      <c r="FY38" s="10">
        <f t="shared" si="2"/>
        <v>35969.74</v>
      </c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1"/>
    </row>
    <row r="39" spans="1:192" s="12" customFormat="1" ht="12" customHeight="1">
      <c r="A39" s="57" t="s">
        <v>109</v>
      </c>
      <c r="B39" s="58"/>
      <c r="C39" s="58"/>
      <c r="D39" s="58"/>
      <c r="E39" s="58"/>
      <c r="F39" s="58"/>
      <c r="G39" s="58"/>
      <c r="H39" s="59"/>
      <c r="I39" s="57" t="s">
        <v>44</v>
      </c>
      <c r="J39" s="58"/>
      <c r="K39" s="58"/>
      <c r="L39" s="58"/>
      <c r="M39" s="58"/>
      <c r="N39" s="58"/>
      <c r="O39" s="58"/>
      <c r="P39" s="58"/>
      <c r="Q39" s="59"/>
      <c r="R39" s="57" t="s">
        <v>107</v>
      </c>
      <c r="S39" s="58"/>
      <c r="T39" s="58"/>
      <c r="U39" s="58"/>
      <c r="V39" s="58"/>
      <c r="W39" s="58"/>
      <c r="X39" s="58"/>
      <c r="Y39" s="58"/>
      <c r="Z39" s="59"/>
      <c r="AA39" s="60" t="s">
        <v>110</v>
      </c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2"/>
      <c r="AM39" s="60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2"/>
      <c r="BB39" s="57" t="s">
        <v>76</v>
      </c>
      <c r="BC39" s="58"/>
      <c r="BD39" s="58"/>
      <c r="BE39" s="58"/>
      <c r="BF39" s="58"/>
      <c r="BG39" s="59"/>
      <c r="BH39" s="60" t="s">
        <v>77</v>
      </c>
      <c r="BI39" s="61"/>
      <c r="BJ39" s="61"/>
      <c r="BK39" s="61"/>
      <c r="BL39" s="61"/>
      <c r="BM39" s="61"/>
      <c r="BN39" s="61"/>
      <c r="BO39" s="61"/>
      <c r="BP39" s="62"/>
      <c r="BQ39" s="63">
        <v>876.383</v>
      </c>
      <c r="BR39" s="64"/>
      <c r="BS39" s="64"/>
      <c r="BT39" s="64"/>
      <c r="BU39" s="64"/>
      <c r="BV39" s="64"/>
      <c r="BW39" s="64"/>
      <c r="BX39" s="64"/>
      <c r="BY39" s="64"/>
      <c r="BZ39" s="64"/>
      <c r="CA39" s="65"/>
      <c r="CB39" s="57" t="s">
        <v>21</v>
      </c>
      <c r="CC39" s="58"/>
      <c r="CD39" s="58"/>
      <c r="CE39" s="58"/>
      <c r="CF39" s="58"/>
      <c r="CG39" s="59"/>
      <c r="CH39" s="60" t="s">
        <v>49</v>
      </c>
      <c r="CI39" s="61"/>
      <c r="CJ39" s="61"/>
      <c r="CK39" s="61"/>
      <c r="CL39" s="61"/>
      <c r="CM39" s="61"/>
      <c r="CN39" s="61"/>
      <c r="CO39" s="61"/>
      <c r="CP39" s="62"/>
      <c r="CQ39" s="66">
        <f t="shared" si="0"/>
        <v>16353</v>
      </c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  <c r="DE39" s="57" t="s">
        <v>50</v>
      </c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9"/>
      <c r="DR39" s="57" t="s">
        <v>51</v>
      </c>
      <c r="DS39" s="58"/>
      <c r="DT39" s="58"/>
      <c r="DU39" s="58"/>
      <c r="DV39" s="58"/>
      <c r="DW39" s="58"/>
      <c r="DX39" s="58"/>
      <c r="DY39" s="58"/>
      <c r="DZ39" s="58"/>
      <c r="EA39" s="58"/>
      <c r="EB39" s="59"/>
      <c r="EC39" s="60" t="s">
        <v>78</v>
      </c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2"/>
      <c r="EO39" s="70" t="s">
        <v>53</v>
      </c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2"/>
      <c r="FW39" s="9">
        <v>15.81</v>
      </c>
      <c r="FX39" s="10">
        <f t="shared" si="1"/>
        <v>18.66</v>
      </c>
      <c r="FY39" s="10">
        <f t="shared" si="2"/>
        <v>16353.31</v>
      </c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1"/>
    </row>
    <row r="40" spans="1:192" s="12" customFormat="1" ht="12" customHeight="1">
      <c r="A40" s="57" t="s">
        <v>111</v>
      </c>
      <c r="B40" s="58"/>
      <c r="C40" s="58"/>
      <c r="D40" s="58"/>
      <c r="E40" s="58"/>
      <c r="F40" s="58"/>
      <c r="G40" s="58"/>
      <c r="H40" s="59"/>
      <c r="I40" s="57" t="s">
        <v>44</v>
      </c>
      <c r="J40" s="58"/>
      <c r="K40" s="58"/>
      <c r="L40" s="58"/>
      <c r="M40" s="58"/>
      <c r="N40" s="58"/>
      <c r="O40" s="58"/>
      <c r="P40" s="58"/>
      <c r="Q40" s="59"/>
      <c r="R40" s="57" t="s">
        <v>112</v>
      </c>
      <c r="S40" s="58"/>
      <c r="T40" s="58"/>
      <c r="U40" s="58"/>
      <c r="V40" s="58"/>
      <c r="W40" s="58"/>
      <c r="X40" s="58"/>
      <c r="Y40" s="58"/>
      <c r="Z40" s="59"/>
      <c r="AA40" s="60" t="s">
        <v>113</v>
      </c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2"/>
      <c r="AM40" s="60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2"/>
      <c r="BB40" s="57" t="s">
        <v>114</v>
      </c>
      <c r="BC40" s="58"/>
      <c r="BD40" s="58"/>
      <c r="BE40" s="58"/>
      <c r="BF40" s="58"/>
      <c r="BG40" s="59"/>
      <c r="BH40" s="60" t="s">
        <v>115</v>
      </c>
      <c r="BI40" s="61"/>
      <c r="BJ40" s="61"/>
      <c r="BK40" s="61"/>
      <c r="BL40" s="61"/>
      <c r="BM40" s="61"/>
      <c r="BN40" s="61"/>
      <c r="BO40" s="61"/>
      <c r="BP40" s="62"/>
      <c r="BQ40" s="63">
        <v>197.3</v>
      </c>
      <c r="BR40" s="64"/>
      <c r="BS40" s="64"/>
      <c r="BT40" s="64"/>
      <c r="BU40" s="64"/>
      <c r="BV40" s="64"/>
      <c r="BW40" s="64"/>
      <c r="BX40" s="64"/>
      <c r="BY40" s="64"/>
      <c r="BZ40" s="64"/>
      <c r="CA40" s="65"/>
      <c r="CB40" s="57" t="s">
        <v>21</v>
      </c>
      <c r="CC40" s="58"/>
      <c r="CD40" s="58"/>
      <c r="CE40" s="58"/>
      <c r="CF40" s="58"/>
      <c r="CG40" s="59"/>
      <c r="CH40" s="60" t="s">
        <v>49</v>
      </c>
      <c r="CI40" s="61"/>
      <c r="CJ40" s="61"/>
      <c r="CK40" s="61"/>
      <c r="CL40" s="61"/>
      <c r="CM40" s="61"/>
      <c r="CN40" s="61"/>
      <c r="CO40" s="61"/>
      <c r="CP40" s="62"/>
      <c r="CQ40" s="66">
        <f t="shared" si="0"/>
        <v>622904</v>
      </c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  <c r="DE40" s="57" t="s">
        <v>50</v>
      </c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9"/>
      <c r="DR40" s="57" t="s">
        <v>51</v>
      </c>
      <c r="DS40" s="58"/>
      <c r="DT40" s="58"/>
      <c r="DU40" s="58"/>
      <c r="DV40" s="58"/>
      <c r="DW40" s="58"/>
      <c r="DX40" s="58"/>
      <c r="DY40" s="58"/>
      <c r="DZ40" s="58"/>
      <c r="EA40" s="58"/>
      <c r="EB40" s="59"/>
      <c r="EC40" s="60" t="s">
        <v>78</v>
      </c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2"/>
      <c r="EO40" s="70" t="s">
        <v>53</v>
      </c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2"/>
      <c r="FW40" s="9">
        <v>2675.54</v>
      </c>
      <c r="FX40" s="10">
        <f t="shared" si="1"/>
        <v>3157.14</v>
      </c>
      <c r="FY40" s="10">
        <f t="shared" si="2"/>
        <v>622903.72</v>
      </c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1"/>
    </row>
    <row r="41" spans="1:192" s="12" customFormat="1" ht="12" customHeight="1">
      <c r="A41" s="57" t="s">
        <v>116</v>
      </c>
      <c r="B41" s="58"/>
      <c r="C41" s="58"/>
      <c r="D41" s="58"/>
      <c r="E41" s="58"/>
      <c r="F41" s="58"/>
      <c r="G41" s="58"/>
      <c r="H41" s="59"/>
      <c r="I41" s="57" t="s">
        <v>44</v>
      </c>
      <c r="J41" s="58"/>
      <c r="K41" s="58"/>
      <c r="L41" s="58"/>
      <c r="M41" s="58"/>
      <c r="N41" s="58"/>
      <c r="O41" s="58"/>
      <c r="P41" s="58"/>
      <c r="Q41" s="59"/>
      <c r="R41" s="57" t="s">
        <v>118</v>
      </c>
      <c r="S41" s="58"/>
      <c r="T41" s="58"/>
      <c r="U41" s="58"/>
      <c r="V41" s="58"/>
      <c r="W41" s="58"/>
      <c r="X41" s="58"/>
      <c r="Y41" s="58"/>
      <c r="Z41" s="59"/>
      <c r="AA41" s="60" t="s">
        <v>119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2"/>
      <c r="AM41" s="60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2"/>
      <c r="BB41" s="57" t="s">
        <v>69</v>
      </c>
      <c r="BC41" s="58"/>
      <c r="BD41" s="58"/>
      <c r="BE41" s="58"/>
      <c r="BF41" s="58"/>
      <c r="BG41" s="59"/>
      <c r="BH41" s="60" t="s">
        <v>70</v>
      </c>
      <c r="BI41" s="61"/>
      <c r="BJ41" s="61"/>
      <c r="BK41" s="61"/>
      <c r="BL41" s="61"/>
      <c r="BM41" s="61"/>
      <c r="BN41" s="61"/>
      <c r="BO41" s="61"/>
      <c r="BP41" s="62"/>
      <c r="BQ41" s="63">
        <v>1</v>
      </c>
      <c r="BR41" s="64"/>
      <c r="BS41" s="64"/>
      <c r="BT41" s="64"/>
      <c r="BU41" s="64"/>
      <c r="BV41" s="64"/>
      <c r="BW41" s="64"/>
      <c r="BX41" s="64"/>
      <c r="BY41" s="64"/>
      <c r="BZ41" s="64"/>
      <c r="CA41" s="65"/>
      <c r="CB41" s="57" t="s">
        <v>21</v>
      </c>
      <c r="CC41" s="58"/>
      <c r="CD41" s="58"/>
      <c r="CE41" s="58"/>
      <c r="CF41" s="58"/>
      <c r="CG41" s="59"/>
      <c r="CH41" s="60" t="s">
        <v>49</v>
      </c>
      <c r="CI41" s="61"/>
      <c r="CJ41" s="61"/>
      <c r="CK41" s="61"/>
      <c r="CL41" s="61"/>
      <c r="CM41" s="61"/>
      <c r="CN41" s="61"/>
      <c r="CO41" s="61"/>
      <c r="CP41" s="62"/>
      <c r="CQ41" s="66">
        <v>3700000</v>
      </c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  <c r="DE41" s="57" t="s">
        <v>51</v>
      </c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9"/>
      <c r="DR41" s="57" t="s">
        <v>143</v>
      </c>
      <c r="DS41" s="58"/>
      <c r="DT41" s="58"/>
      <c r="DU41" s="58"/>
      <c r="DV41" s="58"/>
      <c r="DW41" s="58"/>
      <c r="DX41" s="58"/>
      <c r="DY41" s="58"/>
      <c r="DZ41" s="58"/>
      <c r="EA41" s="58"/>
      <c r="EB41" s="59"/>
      <c r="EC41" s="60" t="s">
        <v>78</v>
      </c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2"/>
      <c r="EO41" s="70" t="s">
        <v>53</v>
      </c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2"/>
      <c r="FW41" s="9">
        <v>467759.15</v>
      </c>
      <c r="FX41" s="10">
        <f t="shared" si="1"/>
        <v>551955.8</v>
      </c>
      <c r="FY41" s="10">
        <f t="shared" si="2"/>
        <v>551955.8</v>
      </c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1"/>
    </row>
    <row r="42" spans="1:192" s="12" customFormat="1" ht="24" customHeight="1">
      <c r="A42" s="57" t="s">
        <v>117</v>
      </c>
      <c r="B42" s="58"/>
      <c r="C42" s="58"/>
      <c r="D42" s="58"/>
      <c r="E42" s="58"/>
      <c r="F42" s="58"/>
      <c r="G42" s="58"/>
      <c r="H42" s="59"/>
      <c r="I42" s="57" t="s">
        <v>44</v>
      </c>
      <c r="J42" s="58"/>
      <c r="K42" s="58"/>
      <c r="L42" s="58"/>
      <c r="M42" s="58"/>
      <c r="N42" s="58"/>
      <c r="O42" s="58"/>
      <c r="P42" s="58"/>
      <c r="Q42" s="59"/>
      <c r="R42" s="57" t="s">
        <v>121</v>
      </c>
      <c r="S42" s="58"/>
      <c r="T42" s="58"/>
      <c r="U42" s="58"/>
      <c r="V42" s="58"/>
      <c r="W42" s="58"/>
      <c r="X42" s="58"/>
      <c r="Y42" s="58"/>
      <c r="Z42" s="59"/>
      <c r="AA42" s="60" t="s">
        <v>122</v>
      </c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2"/>
      <c r="AM42" s="60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2"/>
      <c r="BB42" s="57" t="s">
        <v>69</v>
      </c>
      <c r="BC42" s="58"/>
      <c r="BD42" s="58"/>
      <c r="BE42" s="58"/>
      <c r="BF42" s="58"/>
      <c r="BG42" s="59"/>
      <c r="BH42" s="60" t="s">
        <v>70</v>
      </c>
      <c r="BI42" s="61"/>
      <c r="BJ42" s="61"/>
      <c r="BK42" s="61"/>
      <c r="BL42" s="61"/>
      <c r="BM42" s="61"/>
      <c r="BN42" s="61"/>
      <c r="BO42" s="61"/>
      <c r="BP42" s="62"/>
      <c r="BQ42" s="63">
        <v>10</v>
      </c>
      <c r="BR42" s="64"/>
      <c r="BS42" s="64"/>
      <c r="BT42" s="64"/>
      <c r="BU42" s="64"/>
      <c r="BV42" s="64"/>
      <c r="BW42" s="64"/>
      <c r="BX42" s="64"/>
      <c r="BY42" s="64"/>
      <c r="BZ42" s="64"/>
      <c r="CA42" s="65"/>
      <c r="CB42" s="57" t="s">
        <v>21</v>
      </c>
      <c r="CC42" s="58"/>
      <c r="CD42" s="58"/>
      <c r="CE42" s="58"/>
      <c r="CF42" s="58"/>
      <c r="CG42" s="59"/>
      <c r="CH42" s="60" t="s">
        <v>49</v>
      </c>
      <c r="CI42" s="61"/>
      <c r="CJ42" s="61"/>
      <c r="CK42" s="61"/>
      <c r="CL42" s="61"/>
      <c r="CM42" s="61"/>
      <c r="CN42" s="61"/>
      <c r="CO42" s="61"/>
      <c r="CP42" s="62"/>
      <c r="CQ42" s="66">
        <f t="shared" si="0"/>
        <v>300000</v>
      </c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  <c r="DE42" s="57" t="s">
        <v>50</v>
      </c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9"/>
      <c r="DR42" s="57" t="s">
        <v>51</v>
      </c>
      <c r="DS42" s="58"/>
      <c r="DT42" s="58"/>
      <c r="DU42" s="58"/>
      <c r="DV42" s="58"/>
      <c r="DW42" s="58"/>
      <c r="DX42" s="58"/>
      <c r="DY42" s="58"/>
      <c r="DZ42" s="58"/>
      <c r="EA42" s="58"/>
      <c r="EB42" s="59"/>
      <c r="EC42" s="60" t="s">
        <v>61</v>
      </c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2"/>
      <c r="EO42" s="70" t="s">
        <v>53</v>
      </c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2"/>
      <c r="FW42" s="9">
        <v>25423.72</v>
      </c>
      <c r="FX42" s="10">
        <f t="shared" si="1"/>
        <v>29999.99</v>
      </c>
      <c r="FY42" s="10">
        <f t="shared" si="2"/>
        <v>299999.9</v>
      </c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1"/>
    </row>
    <row r="43" spans="69:79" ht="3" customHeight="1"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</row>
    <row r="44" spans="1:150" s="3" customFormat="1" ht="15.75">
      <c r="A44" s="80" t="s">
        <v>123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J44" s="4" t="s">
        <v>124</v>
      </c>
      <c r="DK44" s="21"/>
      <c r="DL44" s="21"/>
      <c r="DM44" s="21"/>
      <c r="DN44" s="21"/>
      <c r="DO44" s="21"/>
      <c r="DP44" s="3" t="s">
        <v>124</v>
      </c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76">
        <v>20</v>
      </c>
      <c r="EM44" s="76"/>
      <c r="EN44" s="76"/>
      <c r="EO44" s="76"/>
      <c r="EP44" s="77"/>
      <c r="EQ44" s="77"/>
      <c r="ER44" s="77"/>
      <c r="ES44" s="77"/>
      <c r="ET44" s="3" t="s">
        <v>125</v>
      </c>
    </row>
    <row r="45" spans="1:149" s="15" customFormat="1" ht="13.5" customHeight="1">
      <c r="A45" s="78" t="s">
        <v>126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H45" s="79" t="s">
        <v>127</v>
      </c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K45" s="79" t="s">
        <v>128</v>
      </c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</row>
  </sheetData>
  <mergeCells count="393">
    <mergeCell ref="A45:CD45"/>
    <mergeCell ref="CH45:DD45"/>
    <mergeCell ref="DK45:ES45"/>
    <mergeCell ref="DR42:EB42"/>
    <mergeCell ref="EC42:EN42"/>
    <mergeCell ref="EO42:FE42"/>
    <mergeCell ref="A44:CD44"/>
    <mergeCell ref="CH44:DD44"/>
    <mergeCell ref="DK44:DO44"/>
    <mergeCell ref="DS44:EK44"/>
    <mergeCell ref="BQ42:CA42"/>
    <mergeCell ref="EL44:EO44"/>
    <mergeCell ref="EP44:ES44"/>
    <mergeCell ref="CB42:CG42"/>
    <mergeCell ref="CH42:CP42"/>
    <mergeCell ref="CQ42:DD42"/>
    <mergeCell ref="DE42:DQ42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CB41:CG41"/>
    <mergeCell ref="CH41:CP41"/>
    <mergeCell ref="CQ41:DD41"/>
    <mergeCell ref="DE41:DQ41"/>
    <mergeCell ref="AM41:BA41"/>
    <mergeCell ref="BB41:BG41"/>
    <mergeCell ref="BH41:BP41"/>
    <mergeCell ref="BQ41:CA41"/>
    <mergeCell ref="A41:H41"/>
    <mergeCell ref="I41:Q41"/>
    <mergeCell ref="R41:Z41"/>
    <mergeCell ref="AA41:AL41"/>
    <mergeCell ref="DE40:DQ40"/>
    <mergeCell ref="DR40:EB40"/>
    <mergeCell ref="EC40:EN40"/>
    <mergeCell ref="EO40:FE40"/>
    <mergeCell ref="BQ40:CA40"/>
    <mergeCell ref="CB40:CG40"/>
    <mergeCell ref="CH40:CP40"/>
    <mergeCell ref="CQ40:DD40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CB39:CG39"/>
    <mergeCell ref="CH39:CP39"/>
    <mergeCell ref="CQ39:DD39"/>
    <mergeCell ref="DE39:DQ39"/>
    <mergeCell ref="AM39:BA39"/>
    <mergeCell ref="BB39:BG39"/>
    <mergeCell ref="BH39:BP39"/>
    <mergeCell ref="BQ39:CA39"/>
    <mergeCell ref="A39:H39"/>
    <mergeCell ref="I39:Q39"/>
    <mergeCell ref="R39:Z39"/>
    <mergeCell ref="AA39:AL39"/>
    <mergeCell ref="DE38:DQ38"/>
    <mergeCell ref="DR38:EB38"/>
    <mergeCell ref="EC38:EN38"/>
    <mergeCell ref="EO38:FE38"/>
    <mergeCell ref="BQ38:CA38"/>
    <mergeCell ref="CB38:CG38"/>
    <mergeCell ref="CH38:CP38"/>
    <mergeCell ref="CQ38:DD38"/>
    <mergeCell ref="DR37:EB37"/>
    <mergeCell ref="EC37:EN37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CB37:CG37"/>
    <mergeCell ref="CH37:CP37"/>
    <mergeCell ref="CQ37:DD37"/>
    <mergeCell ref="DE37:DQ37"/>
    <mergeCell ref="AM37:BA37"/>
    <mergeCell ref="BB37:BG37"/>
    <mergeCell ref="BH37:BP37"/>
    <mergeCell ref="BQ37:CA37"/>
    <mergeCell ref="A37:H37"/>
    <mergeCell ref="I37:Q37"/>
    <mergeCell ref="R37:Z37"/>
    <mergeCell ref="AA37:AL37"/>
    <mergeCell ref="DE36:DQ36"/>
    <mergeCell ref="DR36:EB36"/>
    <mergeCell ref="EC36:EN36"/>
    <mergeCell ref="EO36:FE36"/>
    <mergeCell ref="BQ36:CA36"/>
    <mergeCell ref="CB36:CG36"/>
    <mergeCell ref="CH36:CP36"/>
    <mergeCell ref="CQ36:DD36"/>
    <mergeCell ref="DR35:EB35"/>
    <mergeCell ref="EC35:EN35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CB35:CG35"/>
    <mergeCell ref="CH35:CP35"/>
    <mergeCell ref="CQ35:DD35"/>
    <mergeCell ref="DE35:DQ35"/>
    <mergeCell ref="AM35:BA35"/>
    <mergeCell ref="BB35:BG35"/>
    <mergeCell ref="BH35:BP35"/>
    <mergeCell ref="BQ35:CA35"/>
    <mergeCell ref="A35:H35"/>
    <mergeCell ref="I35:Q35"/>
    <mergeCell ref="R35:Z35"/>
    <mergeCell ref="AA35:AL35"/>
    <mergeCell ref="DE34:DQ34"/>
    <mergeCell ref="DR34:EB34"/>
    <mergeCell ref="EC34:EN34"/>
    <mergeCell ref="EO34:FE34"/>
    <mergeCell ref="BQ34:CA34"/>
    <mergeCell ref="CB34:CG34"/>
    <mergeCell ref="CH34:CP34"/>
    <mergeCell ref="CQ34:DD34"/>
    <mergeCell ref="DR33:EB33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CB33:CG33"/>
    <mergeCell ref="CH33:CP33"/>
    <mergeCell ref="CQ33:DD33"/>
    <mergeCell ref="DE33:DQ33"/>
    <mergeCell ref="AM33:BA33"/>
    <mergeCell ref="BB33:BG33"/>
    <mergeCell ref="BH33:BP33"/>
    <mergeCell ref="BQ33:CA33"/>
    <mergeCell ref="A33:H33"/>
    <mergeCell ref="I33:Q33"/>
    <mergeCell ref="R33:Z33"/>
    <mergeCell ref="AA33:AL33"/>
    <mergeCell ref="DE32:DQ32"/>
    <mergeCell ref="DR32:EB32"/>
    <mergeCell ref="EC32:EN32"/>
    <mergeCell ref="EO32:FE32"/>
    <mergeCell ref="BQ32:CA32"/>
    <mergeCell ref="CB32:CG32"/>
    <mergeCell ref="CH32:CP32"/>
    <mergeCell ref="CQ32:DD32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CB31:CG31"/>
    <mergeCell ref="CH31:CP31"/>
    <mergeCell ref="CQ31:DD31"/>
    <mergeCell ref="DE31:DQ31"/>
    <mergeCell ref="AM31:BA31"/>
    <mergeCell ref="BB31:BG31"/>
    <mergeCell ref="BH31:BP31"/>
    <mergeCell ref="BQ31:CA31"/>
    <mergeCell ref="A31:H31"/>
    <mergeCell ref="I31:Q31"/>
    <mergeCell ref="R31:Z31"/>
    <mergeCell ref="AA31:AL31"/>
    <mergeCell ref="DE30:DQ30"/>
    <mergeCell ref="DR30:EB30"/>
    <mergeCell ref="EC30:EN30"/>
    <mergeCell ref="EO30:FE30"/>
    <mergeCell ref="BQ30:CA30"/>
    <mergeCell ref="CB30:CG30"/>
    <mergeCell ref="CH30:CP30"/>
    <mergeCell ref="CQ30:DD30"/>
    <mergeCell ref="DR29:EB29"/>
    <mergeCell ref="EC29:EN29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CB29:CG29"/>
    <mergeCell ref="CH29:CP29"/>
    <mergeCell ref="CQ29:DD29"/>
    <mergeCell ref="DE29:DQ29"/>
    <mergeCell ref="AM29:BA29"/>
    <mergeCell ref="BB29:BG29"/>
    <mergeCell ref="BH29:BP29"/>
    <mergeCell ref="BQ29:CA29"/>
    <mergeCell ref="A29:H29"/>
    <mergeCell ref="I29:Q29"/>
    <mergeCell ref="R29:Z29"/>
    <mergeCell ref="AA29:AL29"/>
    <mergeCell ref="DE28:DQ28"/>
    <mergeCell ref="DR28:EB28"/>
    <mergeCell ref="EC28:EN28"/>
    <mergeCell ref="EO28:FE28"/>
    <mergeCell ref="BQ28:CA28"/>
    <mergeCell ref="CB28:CG28"/>
    <mergeCell ref="CH28:CP28"/>
    <mergeCell ref="CQ28:DD28"/>
    <mergeCell ref="DR27:EB27"/>
    <mergeCell ref="EC27:EN27"/>
    <mergeCell ref="EO27:FE27"/>
    <mergeCell ref="A28:H28"/>
    <mergeCell ref="I28:Q28"/>
    <mergeCell ref="R28:Z28"/>
    <mergeCell ref="AA28:AL28"/>
    <mergeCell ref="AM28:BA28"/>
    <mergeCell ref="BB28:BG28"/>
    <mergeCell ref="BH28:BP28"/>
    <mergeCell ref="CB27:CG27"/>
    <mergeCell ref="CH27:CP27"/>
    <mergeCell ref="CQ27:DD27"/>
    <mergeCell ref="DE27:DQ27"/>
    <mergeCell ref="AM27:BA27"/>
    <mergeCell ref="BB27:BG27"/>
    <mergeCell ref="BH27:BP27"/>
    <mergeCell ref="BQ27:CA27"/>
    <mergeCell ref="A27:H27"/>
    <mergeCell ref="I27:Q27"/>
    <mergeCell ref="R27:Z27"/>
    <mergeCell ref="AA27:AL27"/>
    <mergeCell ref="DE26:DQ26"/>
    <mergeCell ref="DR26:EB26"/>
    <mergeCell ref="EC26:EN26"/>
    <mergeCell ref="EO26:FE26"/>
    <mergeCell ref="BQ26:CA26"/>
    <mergeCell ref="CB26:CG26"/>
    <mergeCell ref="CH26:CP26"/>
    <mergeCell ref="CQ26:DD26"/>
    <mergeCell ref="DR25:EB25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CB25:CG25"/>
    <mergeCell ref="CH25:CP25"/>
    <mergeCell ref="CQ25:DD25"/>
    <mergeCell ref="DE25:DQ25"/>
    <mergeCell ref="AM25:BA25"/>
    <mergeCell ref="BB25:BG25"/>
    <mergeCell ref="BH25:BP25"/>
    <mergeCell ref="BQ25:CA25"/>
    <mergeCell ref="A25:H25"/>
    <mergeCell ref="I25:Q25"/>
    <mergeCell ref="R25:Z25"/>
    <mergeCell ref="AA25:AL25"/>
    <mergeCell ref="DE24:DQ24"/>
    <mergeCell ref="DR24:EB24"/>
    <mergeCell ref="EC24:EN24"/>
    <mergeCell ref="EO24:FE24"/>
    <mergeCell ref="BQ24:CA24"/>
    <mergeCell ref="CB24:CG24"/>
    <mergeCell ref="CH24:CP24"/>
    <mergeCell ref="CQ24:DD24"/>
    <mergeCell ref="DR23:EB2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CB23:CG23"/>
    <mergeCell ref="CH23:CP23"/>
    <mergeCell ref="CQ23:DD23"/>
    <mergeCell ref="DE23:DQ23"/>
    <mergeCell ref="AM23:BA23"/>
    <mergeCell ref="BB23:BG23"/>
    <mergeCell ref="BH23:BP23"/>
    <mergeCell ref="BQ23:CA23"/>
    <mergeCell ref="A23:H23"/>
    <mergeCell ref="I23:Q23"/>
    <mergeCell ref="R23:Z23"/>
    <mergeCell ref="AA23:AL23"/>
    <mergeCell ref="DE22:DQ22"/>
    <mergeCell ref="DR22:EB22"/>
    <mergeCell ref="EC22:EN22"/>
    <mergeCell ref="EO22:FE22"/>
    <mergeCell ref="BQ22:CA22"/>
    <mergeCell ref="CB22:CG22"/>
    <mergeCell ref="CH22:CP22"/>
    <mergeCell ref="CQ22:DD22"/>
    <mergeCell ref="DR21:EB21"/>
    <mergeCell ref="EC21:EN21"/>
    <mergeCell ref="EO21:FE21"/>
    <mergeCell ref="A22:H22"/>
    <mergeCell ref="I22:Q22"/>
    <mergeCell ref="R22:Z22"/>
    <mergeCell ref="AA22:AL22"/>
    <mergeCell ref="AM22:BA22"/>
    <mergeCell ref="BB22:BG22"/>
    <mergeCell ref="BH22:BP22"/>
    <mergeCell ref="CB21:CG21"/>
    <mergeCell ref="CH21:CP21"/>
    <mergeCell ref="CQ21:DD21"/>
    <mergeCell ref="DE21:DQ21"/>
    <mergeCell ref="EC20:EN20"/>
    <mergeCell ref="EO20:FE2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CH20:CP20"/>
    <mergeCell ref="CQ20:DD20"/>
    <mergeCell ref="DE20:DQ20"/>
    <mergeCell ref="DR20:EB20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DE19:DQ19"/>
    <mergeCell ref="DR19:EB19"/>
    <mergeCell ref="BB18:BP18"/>
    <mergeCell ref="BQ18:CA19"/>
    <mergeCell ref="CB18:CP18"/>
    <mergeCell ref="R17:Z19"/>
    <mergeCell ref="AA17:EB17"/>
    <mergeCell ref="EC17:EN19"/>
    <mergeCell ref="EO17:FE18"/>
    <mergeCell ref="AA18:AL19"/>
    <mergeCell ref="DE18:EB18"/>
    <mergeCell ref="BB19:BG19"/>
    <mergeCell ref="BH19:BP19"/>
    <mergeCell ref="CB19:CG19"/>
    <mergeCell ref="CH19:CP19"/>
    <mergeCell ref="AM18:BA19"/>
    <mergeCell ref="B13:BA13"/>
    <mergeCell ref="BC13:FE13"/>
    <mergeCell ref="B14:BA14"/>
    <mergeCell ref="BC14:FE14"/>
    <mergeCell ref="CQ18:DD19"/>
    <mergeCell ref="B15:BA15"/>
    <mergeCell ref="BC15:FE15"/>
    <mergeCell ref="A17:H19"/>
    <mergeCell ref="I17:Q19"/>
    <mergeCell ref="B11:BA11"/>
    <mergeCell ref="BC11:FE11"/>
    <mergeCell ref="B12:BA12"/>
    <mergeCell ref="BC12:FE12"/>
    <mergeCell ref="B9:BA9"/>
    <mergeCell ref="BC9:FE9"/>
    <mergeCell ref="B10:BA10"/>
    <mergeCell ref="BC10:FE10"/>
    <mergeCell ref="A5:FE5"/>
    <mergeCell ref="A6:FE6"/>
    <mergeCell ref="BJ7:BT7"/>
    <mergeCell ref="BU7:CD7"/>
    <mergeCell ref="CE7:CP7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N49"/>
  <sheetViews>
    <sheetView tabSelected="1" view="pageBreakPreview" zoomScaleSheetLayoutView="100" workbookViewId="0" topLeftCell="A11">
      <selection activeCell="EC39" sqref="EC39:EN39"/>
    </sheetView>
  </sheetViews>
  <sheetFormatPr defaultColWidth="9.140625" defaultRowHeight="12.75"/>
  <cols>
    <col min="1" max="8" width="0.2890625" style="1" customWidth="1"/>
    <col min="9" max="26" width="0.85546875" style="1" customWidth="1"/>
    <col min="27" max="27" width="23.28125" style="1" customWidth="1"/>
    <col min="28" max="29" width="1.421875" style="1" hidden="1" customWidth="1"/>
    <col min="30" max="31" width="1.8515625" style="1" hidden="1" customWidth="1"/>
    <col min="32" max="32" width="1.1484375" style="1" hidden="1" customWidth="1"/>
    <col min="33" max="33" width="0.13671875" style="1" hidden="1" customWidth="1"/>
    <col min="34" max="37" width="1.8515625" style="1" hidden="1" customWidth="1"/>
    <col min="38" max="38" width="0.71875" style="1" customWidth="1"/>
    <col min="39" max="39" width="0.5625" style="1" customWidth="1"/>
    <col min="40" max="48" width="0.71875" style="1" customWidth="1"/>
    <col min="49" max="49" width="2.00390625" style="1" customWidth="1"/>
    <col min="50" max="50" width="0.5625" style="1" hidden="1" customWidth="1"/>
    <col min="51" max="52" width="0.71875" style="1" hidden="1" customWidth="1"/>
    <col min="53" max="53" width="0.71875" style="1" customWidth="1"/>
    <col min="54" max="59" width="0.85546875" style="1" customWidth="1"/>
    <col min="60" max="68" width="0.5625" style="1" customWidth="1"/>
    <col min="69" max="79" width="0.85546875" style="1" customWidth="1"/>
    <col min="80" max="85" width="1.7109375" style="1" customWidth="1"/>
    <col min="86" max="92" width="1.421875" style="1" customWidth="1"/>
    <col min="93" max="93" width="0.9921875" style="1" customWidth="1"/>
    <col min="94" max="94" width="1.8515625" style="1" customWidth="1"/>
    <col min="95" max="95" width="0.5625" style="1" customWidth="1"/>
    <col min="96" max="106" width="0.71875" style="1" customWidth="1"/>
    <col min="107" max="107" width="0.71875" style="1" hidden="1" customWidth="1"/>
    <col min="108" max="108" width="0.71875" style="1" customWidth="1"/>
    <col min="109" max="116" width="0.85546875" style="1" customWidth="1"/>
    <col min="117" max="118" width="0.85546875" style="1" hidden="1" customWidth="1"/>
    <col min="119" max="119" width="0.85546875" style="1" customWidth="1"/>
    <col min="120" max="121" width="0.85546875" style="1" hidden="1" customWidth="1"/>
    <col min="122" max="128" width="0.85546875" style="1" customWidth="1"/>
    <col min="129" max="129" width="0.13671875" style="1" customWidth="1"/>
    <col min="130" max="131" width="0.85546875" style="1" hidden="1" customWidth="1"/>
    <col min="132" max="132" width="0.85546875" style="1" customWidth="1"/>
    <col min="133" max="144" width="0.9921875" style="1" customWidth="1"/>
    <col min="145" max="145" width="0.5625" style="1" customWidth="1"/>
    <col min="146" max="146" width="0.42578125" style="1" customWidth="1"/>
    <col min="147" max="147" width="0.5625" style="1" hidden="1" customWidth="1"/>
    <col min="148" max="161" width="0.5625" style="1" customWidth="1"/>
    <col min="162" max="162" width="0.71875" style="1" customWidth="1"/>
    <col min="163" max="180" width="0.85546875" style="1" customWidth="1"/>
    <col min="181" max="182" width="0.85546875" style="1" hidden="1" customWidth="1"/>
    <col min="183" max="183" width="13.00390625" style="1" hidden="1" customWidth="1"/>
    <col min="184" max="184" width="10.421875" style="1" hidden="1" customWidth="1"/>
    <col min="185" max="202" width="0.85546875" style="1" hidden="1" customWidth="1"/>
    <col min="203" max="16384" width="0.85546875" style="1" customWidth="1"/>
  </cols>
  <sheetData>
    <row r="2" ht="12" customHeight="1"/>
    <row r="3" ht="12" customHeight="1"/>
    <row r="4" ht="12" customHeight="1"/>
    <row r="5" spans="1:161" s="2" customFormat="1" ht="16.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1:161" s="2" customFormat="1" ht="16.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</row>
    <row r="7" spans="61:95" s="3" customFormat="1" ht="15.75">
      <c r="BI7" s="4" t="s">
        <v>2</v>
      </c>
      <c r="BJ7" s="21" t="s">
        <v>3</v>
      </c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2" t="s">
        <v>4</v>
      </c>
      <c r="BV7" s="22"/>
      <c r="BW7" s="22"/>
      <c r="BX7" s="22"/>
      <c r="BY7" s="22"/>
      <c r="BZ7" s="22"/>
      <c r="CA7" s="22"/>
      <c r="CB7" s="22"/>
      <c r="CC7" s="22"/>
      <c r="CD7" s="22"/>
      <c r="CE7" s="21" t="s">
        <v>130</v>
      </c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3" t="s">
        <v>6</v>
      </c>
    </row>
    <row r="9" spans="1:161" s="3" customFormat="1" ht="15.75">
      <c r="A9" s="5"/>
      <c r="B9" s="23" t="s">
        <v>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4"/>
      <c r="BB9" s="5"/>
      <c r="BC9" s="25" t="s">
        <v>8</v>
      </c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3" customFormat="1" ht="15.75">
      <c r="A10" s="5"/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  <c r="BB10" s="5"/>
      <c r="BC10" s="27" t="s">
        <v>10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3" customFormat="1" ht="15.75">
      <c r="A11" s="5"/>
      <c r="B11" s="23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4"/>
      <c r="BB11" s="5" t="s">
        <v>12</v>
      </c>
      <c r="BC11" s="27" t="s">
        <v>13</v>
      </c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3" customFormat="1" ht="15.75">
      <c r="A12" s="5"/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4"/>
      <c r="BB12" s="5"/>
      <c r="BC12" s="27" t="s">
        <v>15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3" customFormat="1" ht="15.75">
      <c r="A13" s="5"/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4"/>
      <c r="BB13" s="5"/>
      <c r="BC13" s="27" t="s">
        <v>17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s="3" customFormat="1" ht="15.75">
      <c r="A14" s="5"/>
      <c r="B14" s="23" t="s">
        <v>18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  <c r="BB14" s="5"/>
      <c r="BC14" s="27" t="s">
        <v>19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8"/>
    </row>
    <row r="15" spans="1:161" s="3" customFormat="1" ht="15.75">
      <c r="A15" s="5"/>
      <c r="B15" s="23" t="s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4"/>
      <c r="BB15" s="5"/>
      <c r="BC15" s="27" t="s">
        <v>21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8"/>
    </row>
    <row r="17" spans="1:161" s="6" customFormat="1" ht="24.75" customHeight="1">
      <c r="A17" s="35" t="s">
        <v>22</v>
      </c>
      <c r="B17" s="36"/>
      <c r="C17" s="36"/>
      <c r="D17" s="36"/>
      <c r="E17" s="36"/>
      <c r="F17" s="36"/>
      <c r="G17" s="36"/>
      <c r="H17" s="37"/>
      <c r="I17" s="35" t="s">
        <v>23</v>
      </c>
      <c r="J17" s="36"/>
      <c r="K17" s="36"/>
      <c r="L17" s="36"/>
      <c r="M17" s="36"/>
      <c r="N17" s="36"/>
      <c r="O17" s="36"/>
      <c r="P17" s="36"/>
      <c r="Q17" s="37"/>
      <c r="R17" s="35" t="s">
        <v>24</v>
      </c>
      <c r="S17" s="36"/>
      <c r="T17" s="36"/>
      <c r="U17" s="36"/>
      <c r="V17" s="36"/>
      <c r="W17" s="36"/>
      <c r="X17" s="36"/>
      <c r="Y17" s="36"/>
      <c r="Z17" s="37"/>
      <c r="AA17" s="44" t="s">
        <v>25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6"/>
      <c r="EC17" s="29" t="s">
        <v>26</v>
      </c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1"/>
      <c r="EO17" s="29" t="s">
        <v>27</v>
      </c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1"/>
    </row>
    <row r="18" spans="1:161" s="6" customFormat="1" ht="74.25" customHeight="1">
      <c r="A18" s="38"/>
      <c r="B18" s="39"/>
      <c r="C18" s="39"/>
      <c r="D18" s="39"/>
      <c r="E18" s="39"/>
      <c r="F18" s="39"/>
      <c r="G18" s="39"/>
      <c r="H18" s="40"/>
      <c r="I18" s="38"/>
      <c r="J18" s="39"/>
      <c r="K18" s="39"/>
      <c r="L18" s="39"/>
      <c r="M18" s="39"/>
      <c r="N18" s="39"/>
      <c r="O18" s="39"/>
      <c r="P18" s="39"/>
      <c r="Q18" s="40"/>
      <c r="R18" s="38"/>
      <c r="S18" s="39"/>
      <c r="T18" s="39"/>
      <c r="U18" s="39"/>
      <c r="V18" s="39"/>
      <c r="W18" s="39"/>
      <c r="X18" s="39"/>
      <c r="Y18" s="39"/>
      <c r="Z18" s="40"/>
      <c r="AA18" s="29" t="s">
        <v>28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/>
      <c r="AM18" s="29" t="s">
        <v>29</v>
      </c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1"/>
      <c r="BB18" s="44" t="s">
        <v>30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29" t="s">
        <v>31</v>
      </c>
      <c r="BR18" s="30"/>
      <c r="BS18" s="30"/>
      <c r="BT18" s="30"/>
      <c r="BU18" s="30"/>
      <c r="BV18" s="30"/>
      <c r="BW18" s="30"/>
      <c r="BX18" s="30"/>
      <c r="BY18" s="30"/>
      <c r="BZ18" s="30"/>
      <c r="CA18" s="31"/>
      <c r="CB18" s="44" t="s">
        <v>32</v>
      </c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6"/>
      <c r="CQ18" s="29" t="s">
        <v>33</v>
      </c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  <c r="DE18" s="44" t="s">
        <v>34</v>
      </c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6"/>
      <c r="EC18" s="47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9"/>
      <c r="EO18" s="32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4"/>
    </row>
    <row r="19" spans="1:161" s="6" customFormat="1" ht="86.25" customHeight="1">
      <c r="A19" s="41"/>
      <c r="B19" s="42"/>
      <c r="C19" s="42"/>
      <c r="D19" s="42"/>
      <c r="E19" s="42"/>
      <c r="F19" s="42"/>
      <c r="G19" s="42"/>
      <c r="H19" s="43"/>
      <c r="I19" s="41"/>
      <c r="J19" s="42"/>
      <c r="K19" s="42"/>
      <c r="L19" s="42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2"/>
      <c r="X19" s="42"/>
      <c r="Y19" s="42"/>
      <c r="Z19" s="43"/>
      <c r="AA19" s="32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4"/>
      <c r="AM19" s="32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  <c r="BB19" s="50" t="s">
        <v>35</v>
      </c>
      <c r="BC19" s="50"/>
      <c r="BD19" s="50"/>
      <c r="BE19" s="50"/>
      <c r="BF19" s="50"/>
      <c r="BG19" s="50"/>
      <c r="BH19" s="50" t="s">
        <v>36</v>
      </c>
      <c r="BI19" s="50"/>
      <c r="BJ19" s="50"/>
      <c r="BK19" s="50"/>
      <c r="BL19" s="50"/>
      <c r="BM19" s="50"/>
      <c r="BN19" s="50"/>
      <c r="BO19" s="50"/>
      <c r="BP19" s="50"/>
      <c r="BQ19" s="32"/>
      <c r="BR19" s="33"/>
      <c r="BS19" s="33"/>
      <c r="BT19" s="33"/>
      <c r="BU19" s="33"/>
      <c r="BV19" s="33"/>
      <c r="BW19" s="33"/>
      <c r="BX19" s="33"/>
      <c r="BY19" s="33"/>
      <c r="BZ19" s="33"/>
      <c r="CA19" s="34"/>
      <c r="CB19" s="50" t="s">
        <v>37</v>
      </c>
      <c r="CC19" s="50"/>
      <c r="CD19" s="50"/>
      <c r="CE19" s="50"/>
      <c r="CF19" s="50"/>
      <c r="CG19" s="50"/>
      <c r="CH19" s="50" t="s">
        <v>36</v>
      </c>
      <c r="CI19" s="50"/>
      <c r="CJ19" s="50"/>
      <c r="CK19" s="50"/>
      <c r="CL19" s="50"/>
      <c r="CM19" s="50"/>
      <c r="CN19" s="50"/>
      <c r="CO19" s="50"/>
      <c r="CP19" s="50"/>
      <c r="CQ19" s="32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  <c r="DE19" s="51" t="s">
        <v>38</v>
      </c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 t="s">
        <v>39</v>
      </c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32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4"/>
      <c r="EO19" s="51" t="s">
        <v>40</v>
      </c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</row>
    <row r="20" spans="1:161" s="7" customFormat="1" ht="12">
      <c r="A20" s="52" t="s">
        <v>41</v>
      </c>
      <c r="B20" s="52"/>
      <c r="C20" s="52"/>
      <c r="D20" s="52"/>
      <c r="E20" s="52"/>
      <c r="F20" s="52"/>
      <c r="G20" s="52"/>
      <c r="H20" s="52"/>
      <c r="I20" s="52" t="s">
        <v>42</v>
      </c>
      <c r="J20" s="52"/>
      <c r="K20" s="52"/>
      <c r="L20" s="52"/>
      <c r="M20" s="52"/>
      <c r="N20" s="52"/>
      <c r="O20" s="52"/>
      <c r="P20" s="52"/>
      <c r="Q20" s="52"/>
      <c r="R20" s="52" t="s">
        <v>43</v>
      </c>
      <c r="S20" s="52"/>
      <c r="T20" s="52"/>
      <c r="U20" s="52"/>
      <c r="V20" s="52"/>
      <c r="W20" s="52"/>
      <c r="X20" s="52"/>
      <c r="Y20" s="52"/>
      <c r="Z20" s="52"/>
      <c r="AA20" s="53">
        <v>4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>
        <v>5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>
        <v>6</v>
      </c>
      <c r="BC20" s="53"/>
      <c r="BD20" s="53"/>
      <c r="BE20" s="53"/>
      <c r="BF20" s="53"/>
      <c r="BG20" s="53"/>
      <c r="BH20" s="53">
        <v>7</v>
      </c>
      <c r="BI20" s="53"/>
      <c r="BJ20" s="53"/>
      <c r="BK20" s="53"/>
      <c r="BL20" s="53"/>
      <c r="BM20" s="53"/>
      <c r="BN20" s="53"/>
      <c r="BO20" s="53"/>
      <c r="BP20" s="53"/>
      <c r="BQ20" s="53">
        <v>8</v>
      </c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>
        <v>9</v>
      </c>
      <c r="CC20" s="53"/>
      <c r="CD20" s="53"/>
      <c r="CE20" s="53"/>
      <c r="CF20" s="53"/>
      <c r="CG20" s="53"/>
      <c r="CH20" s="53">
        <v>10</v>
      </c>
      <c r="CI20" s="53"/>
      <c r="CJ20" s="53"/>
      <c r="CK20" s="53"/>
      <c r="CL20" s="53"/>
      <c r="CM20" s="53"/>
      <c r="CN20" s="53"/>
      <c r="CO20" s="53"/>
      <c r="CP20" s="53"/>
      <c r="CQ20" s="53">
        <v>11</v>
      </c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>
        <v>12</v>
      </c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>
        <v>13</v>
      </c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4">
        <v>14</v>
      </c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6"/>
      <c r="EO20" s="53">
        <v>15</v>
      </c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</row>
    <row r="21" spans="1:196" s="7" customFormat="1" ht="12">
      <c r="A21" s="73" t="s">
        <v>41</v>
      </c>
      <c r="B21" s="73"/>
      <c r="C21" s="73"/>
      <c r="D21" s="73"/>
      <c r="E21" s="73"/>
      <c r="F21" s="73"/>
      <c r="G21" s="73"/>
      <c r="H21" s="73"/>
      <c r="I21" s="73" t="s">
        <v>44</v>
      </c>
      <c r="J21" s="73"/>
      <c r="K21" s="73"/>
      <c r="L21" s="73"/>
      <c r="M21" s="73"/>
      <c r="N21" s="73"/>
      <c r="O21" s="73"/>
      <c r="P21" s="73"/>
      <c r="Q21" s="73"/>
      <c r="R21" s="73" t="s">
        <v>45</v>
      </c>
      <c r="S21" s="73"/>
      <c r="T21" s="73"/>
      <c r="U21" s="73"/>
      <c r="V21" s="73"/>
      <c r="W21" s="73"/>
      <c r="X21" s="73"/>
      <c r="Y21" s="73"/>
      <c r="Z21" s="73"/>
      <c r="AA21" s="69" t="s">
        <v>46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3" t="s">
        <v>47</v>
      </c>
      <c r="BC21" s="73"/>
      <c r="BD21" s="73"/>
      <c r="BE21" s="73"/>
      <c r="BF21" s="73"/>
      <c r="BG21" s="73"/>
      <c r="BH21" s="69" t="s">
        <v>48</v>
      </c>
      <c r="BI21" s="69"/>
      <c r="BJ21" s="69"/>
      <c r="BK21" s="69"/>
      <c r="BL21" s="69"/>
      <c r="BM21" s="69"/>
      <c r="BN21" s="69"/>
      <c r="BO21" s="69"/>
      <c r="BP21" s="69"/>
      <c r="BQ21" s="74">
        <v>18000</v>
      </c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3" t="s">
        <v>21</v>
      </c>
      <c r="CC21" s="73"/>
      <c r="CD21" s="73"/>
      <c r="CE21" s="73"/>
      <c r="CF21" s="73"/>
      <c r="CG21" s="73"/>
      <c r="CH21" s="69" t="s">
        <v>49</v>
      </c>
      <c r="CI21" s="69"/>
      <c r="CJ21" s="69"/>
      <c r="CK21" s="69"/>
      <c r="CL21" s="69"/>
      <c r="CM21" s="69"/>
      <c r="CN21" s="69"/>
      <c r="CO21" s="69"/>
      <c r="CP21" s="69"/>
      <c r="CQ21" s="82">
        <f>ROUND(GB21*BQ21,0)</f>
        <v>499320</v>
      </c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73" t="s">
        <v>51</v>
      </c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 t="s">
        <v>131</v>
      </c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69" t="s">
        <v>158</v>
      </c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75" t="s">
        <v>53</v>
      </c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GA21" s="9">
        <v>23.51</v>
      </c>
      <c r="GB21" s="10">
        <f>ROUND(GA21*1.18,2)</f>
        <v>27.74</v>
      </c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1"/>
    </row>
    <row r="22" spans="1:196" s="7" customFormat="1" ht="12" customHeight="1">
      <c r="A22" s="73" t="s">
        <v>42</v>
      </c>
      <c r="B22" s="73"/>
      <c r="C22" s="73"/>
      <c r="D22" s="73"/>
      <c r="E22" s="73"/>
      <c r="F22" s="73"/>
      <c r="G22" s="73"/>
      <c r="H22" s="73"/>
      <c r="I22" s="73" t="s">
        <v>44</v>
      </c>
      <c r="J22" s="73"/>
      <c r="K22" s="73"/>
      <c r="L22" s="73"/>
      <c r="M22" s="73"/>
      <c r="N22" s="73"/>
      <c r="O22" s="73"/>
      <c r="P22" s="73"/>
      <c r="Q22" s="73"/>
      <c r="R22" s="73" t="s">
        <v>45</v>
      </c>
      <c r="S22" s="73"/>
      <c r="T22" s="73"/>
      <c r="U22" s="73"/>
      <c r="V22" s="73"/>
      <c r="W22" s="73"/>
      <c r="X22" s="73"/>
      <c r="Y22" s="73"/>
      <c r="Z22" s="73"/>
      <c r="AA22" s="69" t="s">
        <v>54</v>
      </c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73" t="s">
        <v>47</v>
      </c>
      <c r="BC22" s="73"/>
      <c r="BD22" s="73"/>
      <c r="BE22" s="73"/>
      <c r="BF22" s="73"/>
      <c r="BG22" s="73"/>
      <c r="BH22" s="69" t="s">
        <v>48</v>
      </c>
      <c r="BI22" s="69"/>
      <c r="BJ22" s="69"/>
      <c r="BK22" s="69"/>
      <c r="BL22" s="69"/>
      <c r="BM22" s="69"/>
      <c r="BN22" s="69"/>
      <c r="BO22" s="69"/>
      <c r="BP22" s="69"/>
      <c r="BQ22" s="74">
        <v>210000</v>
      </c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3" t="s">
        <v>21</v>
      </c>
      <c r="CC22" s="73"/>
      <c r="CD22" s="73"/>
      <c r="CE22" s="73"/>
      <c r="CF22" s="73"/>
      <c r="CG22" s="73"/>
      <c r="CH22" s="69" t="s">
        <v>49</v>
      </c>
      <c r="CI22" s="69"/>
      <c r="CJ22" s="69"/>
      <c r="CK22" s="69"/>
      <c r="CL22" s="69"/>
      <c r="CM22" s="69"/>
      <c r="CN22" s="69"/>
      <c r="CO22" s="69"/>
      <c r="CP22" s="69"/>
      <c r="CQ22" s="82">
        <f aca="true" t="shared" si="0" ref="CQ22:CQ42">ROUND(GB22*BQ22,0)</f>
        <v>5090400</v>
      </c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73" t="s">
        <v>51</v>
      </c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 t="s">
        <v>131</v>
      </c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69" t="s">
        <v>158</v>
      </c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75" t="s">
        <v>53</v>
      </c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GA22" s="9">
        <v>20.54</v>
      </c>
      <c r="GB22" s="10">
        <f aca="true" t="shared" si="1" ref="GB22:GB43">ROUND(GA22*1.18,2)</f>
        <v>24.24</v>
      </c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1"/>
    </row>
    <row r="23" spans="1:196" s="7" customFormat="1" ht="12" customHeight="1">
      <c r="A23" s="73" t="s">
        <v>43</v>
      </c>
      <c r="B23" s="73"/>
      <c r="C23" s="73"/>
      <c r="D23" s="73"/>
      <c r="E23" s="73"/>
      <c r="F23" s="73"/>
      <c r="G23" s="73"/>
      <c r="H23" s="73"/>
      <c r="I23" s="73" t="s">
        <v>44</v>
      </c>
      <c r="J23" s="73"/>
      <c r="K23" s="73"/>
      <c r="L23" s="73"/>
      <c r="M23" s="73"/>
      <c r="N23" s="73"/>
      <c r="O23" s="73"/>
      <c r="P23" s="73"/>
      <c r="Q23" s="73"/>
      <c r="R23" s="73" t="s">
        <v>45</v>
      </c>
      <c r="S23" s="73"/>
      <c r="T23" s="73"/>
      <c r="U23" s="73"/>
      <c r="V23" s="73"/>
      <c r="W23" s="73"/>
      <c r="X23" s="73"/>
      <c r="Y23" s="73"/>
      <c r="Z23" s="73"/>
      <c r="AA23" s="69" t="s">
        <v>55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73" t="s">
        <v>47</v>
      </c>
      <c r="BC23" s="73"/>
      <c r="BD23" s="73"/>
      <c r="BE23" s="73"/>
      <c r="BF23" s="73"/>
      <c r="BG23" s="73"/>
      <c r="BH23" s="69" t="s">
        <v>48</v>
      </c>
      <c r="BI23" s="69"/>
      <c r="BJ23" s="69"/>
      <c r="BK23" s="69"/>
      <c r="BL23" s="69"/>
      <c r="BM23" s="69"/>
      <c r="BN23" s="69"/>
      <c r="BO23" s="69"/>
      <c r="BP23" s="69"/>
      <c r="BQ23" s="74">
        <v>70000</v>
      </c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3" t="s">
        <v>21</v>
      </c>
      <c r="CC23" s="73"/>
      <c r="CD23" s="73"/>
      <c r="CE23" s="73"/>
      <c r="CF23" s="73"/>
      <c r="CG23" s="73"/>
      <c r="CH23" s="69" t="s">
        <v>49</v>
      </c>
      <c r="CI23" s="69"/>
      <c r="CJ23" s="69"/>
      <c r="CK23" s="69"/>
      <c r="CL23" s="69"/>
      <c r="CM23" s="69"/>
      <c r="CN23" s="69"/>
      <c r="CO23" s="69"/>
      <c r="CP23" s="69"/>
      <c r="CQ23" s="82">
        <f t="shared" si="0"/>
        <v>2197300</v>
      </c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73" t="s">
        <v>51</v>
      </c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 t="s">
        <v>131</v>
      </c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69" t="s">
        <v>158</v>
      </c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75" t="s">
        <v>53</v>
      </c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GA23" s="9">
        <v>26.6</v>
      </c>
      <c r="GB23" s="10">
        <f t="shared" si="1"/>
        <v>31.39</v>
      </c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1"/>
    </row>
    <row r="24" spans="1:196" s="7" customFormat="1" ht="12">
      <c r="A24" s="73" t="s">
        <v>56</v>
      </c>
      <c r="B24" s="73"/>
      <c r="C24" s="73"/>
      <c r="D24" s="73"/>
      <c r="E24" s="73"/>
      <c r="F24" s="73"/>
      <c r="G24" s="73"/>
      <c r="H24" s="73"/>
      <c r="I24" s="73" t="s">
        <v>44</v>
      </c>
      <c r="J24" s="73"/>
      <c r="K24" s="73"/>
      <c r="L24" s="73"/>
      <c r="M24" s="73"/>
      <c r="N24" s="73"/>
      <c r="O24" s="73"/>
      <c r="P24" s="73"/>
      <c r="Q24" s="73"/>
      <c r="R24" s="73" t="s">
        <v>57</v>
      </c>
      <c r="S24" s="73"/>
      <c r="T24" s="73"/>
      <c r="U24" s="73"/>
      <c r="V24" s="73"/>
      <c r="W24" s="73"/>
      <c r="X24" s="73"/>
      <c r="Y24" s="73"/>
      <c r="Z24" s="73"/>
      <c r="AA24" s="69" t="s">
        <v>58</v>
      </c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73" t="s">
        <v>59</v>
      </c>
      <c r="BC24" s="73"/>
      <c r="BD24" s="73"/>
      <c r="BE24" s="73"/>
      <c r="BF24" s="73"/>
      <c r="BG24" s="73"/>
      <c r="BH24" s="69" t="s">
        <v>60</v>
      </c>
      <c r="BI24" s="69"/>
      <c r="BJ24" s="69"/>
      <c r="BK24" s="69"/>
      <c r="BL24" s="69"/>
      <c r="BM24" s="69"/>
      <c r="BN24" s="69"/>
      <c r="BO24" s="69"/>
      <c r="BP24" s="69"/>
      <c r="BQ24" s="74">
        <v>1633</v>
      </c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3" t="s">
        <v>21</v>
      </c>
      <c r="CC24" s="73"/>
      <c r="CD24" s="73"/>
      <c r="CE24" s="73"/>
      <c r="CF24" s="73"/>
      <c r="CG24" s="73"/>
      <c r="CH24" s="69" t="s">
        <v>49</v>
      </c>
      <c r="CI24" s="69"/>
      <c r="CJ24" s="69"/>
      <c r="CK24" s="69"/>
      <c r="CL24" s="69"/>
      <c r="CM24" s="69"/>
      <c r="CN24" s="69"/>
      <c r="CO24" s="69"/>
      <c r="CP24" s="69"/>
      <c r="CQ24" s="82">
        <f t="shared" si="0"/>
        <v>97164</v>
      </c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73" t="s">
        <v>51</v>
      </c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 t="s">
        <v>131</v>
      </c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69" t="s">
        <v>61</v>
      </c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75" t="s">
        <v>53</v>
      </c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GA24" s="9">
        <v>50.42</v>
      </c>
      <c r="GB24" s="10">
        <f t="shared" si="1"/>
        <v>59.5</v>
      </c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1"/>
    </row>
    <row r="25" spans="1:196" s="7" customFormat="1" ht="12" customHeight="1">
      <c r="A25" s="73" t="s">
        <v>62</v>
      </c>
      <c r="B25" s="73"/>
      <c r="C25" s="73"/>
      <c r="D25" s="73"/>
      <c r="E25" s="73"/>
      <c r="F25" s="73"/>
      <c r="G25" s="73"/>
      <c r="H25" s="73"/>
      <c r="I25" s="73" t="s">
        <v>44</v>
      </c>
      <c r="J25" s="73"/>
      <c r="K25" s="73"/>
      <c r="L25" s="73"/>
      <c r="M25" s="73"/>
      <c r="N25" s="73"/>
      <c r="O25" s="73"/>
      <c r="P25" s="73"/>
      <c r="Q25" s="73"/>
      <c r="R25" s="73" t="s">
        <v>57</v>
      </c>
      <c r="S25" s="73"/>
      <c r="T25" s="73"/>
      <c r="U25" s="73"/>
      <c r="V25" s="73"/>
      <c r="W25" s="73"/>
      <c r="X25" s="73"/>
      <c r="Y25" s="73"/>
      <c r="Z25" s="73"/>
      <c r="AA25" s="69" t="s">
        <v>63</v>
      </c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73" t="s">
        <v>59</v>
      </c>
      <c r="BC25" s="73"/>
      <c r="BD25" s="73"/>
      <c r="BE25" s="73"/>
      <c r="BF25" s="73"/>
      <c r="BG25" s="73"/>
      <c r="BH25" s="69" t="s">
        <v>60</v>
      </c>
      <c r="BI25" s="69"/>
      <c r="BJ25" s="69"/>
      <c r="BK25" s="69"/>
      <c r="BL25" s="69"/>
      <c r="BM25" s="69"/>
      <c r="BN25" s="69"/>
      <c r="BO25" s="69"/>
      <c r="BP25" s="69"/>
      <c r="BQ25" s="74">
        <v>540</v>
      </c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3" t="s">
        <v>21</v>
      </c>
      <c r="CC25" s="73"/>
      <c r="CD25" s="73"/>
      <c r="CE25" s="73"/>
      <c r="CF25" s="73"/>
      <c r="CG25" s="73"/>
      <c r="CH25" s="69" t="s">
        <v>49</v>
      </c>
      <c r="CI25" s="69"/>
      <c r="CJ25" s="69"/>
      <c r="CK25" s="69"/>
      <c r="CL25" s="69"/>
      <c r="CM25" s="69"/>
      <c r="CN25" s="69"/>
      <c r="CO25" s="69"/>
      <c r="CP25" s="69"/>
      <c r="CQ25" s="82">
        <f t="shared" si="0"/>
        <v>32589</v>
      </c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73" t="s">
        <v>51</v>
      </c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 t="s">
        <v>131</v>
      </c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69" t="s">
        <v>61</v>
      </c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75" t="s">
        <v>53</v>
      </c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GA25" s="9">
        <v>51.14</v>
      </c>
      <c r="GB25" s="10">
        <f t="shared" si="1"/>
        <v>60.35</v>
      </c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1"/>
    </row>
    <row r="26" spans="1:196" s="12" customFormat="1" ht="12" customHeight="1">
      <c r="A26" s="73" t="s">
        <v>64</v>
      </c>
      <c r="B26" s="73"/>
      <c r="C26" s="73"/>
      <c r="D26" s="73"/>
      <c r="E26" s="73"/>
      <c r="F26" s="73"/>
      <c r="G26" s="73"/>
      <c r="H26" s="73"/>
      <c r="I26" s="73" t="s">
        <v>44</v>
      </c>
      <c r="J26" s="73"/>
      <c r="K26" s="73"/>
      <c r="L26" s="73"/>
      <c r="M26" s="73"/>
      <c r="N26" s="73"/>
      <c r="O26" s="73"/>
      <c r="P26" s="73"/>
      <c r="Q26" s="73"/>
      <c r="R26" s="73" t="s">
        <v>57</v>
      </c>
      <c r="S26" s="73"/>
      <c r="T26" s="73"/>
      <c r="U26" s="73"/>
      <c r="V26" s="73"/>
      <c r="W26" s="73"/>
      <c r="X26" s="73"/>
      <c r="Y26" s="73"/>
      <c r="Z26" s="73"/>
      <c r="AA26" s="69" t="s">
        <v>132</v>
      </c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73" t="s">
        <v>59</v>
      </c>
      <c r="BC26" s="73"/>
      <c r="BD26" s="73"/>
      <c r="BE26" s="73"/>
      <c r="BF26" s="73"/>
      <c r="BG26" s="73"/>
      <c r="BH26" s="69" t="s">
        <v>60</v>
      </c>
      <c r="BI26" s="69"/>
      <c r="BJ26" s="69"/>
      <c r="BK26" s="69"/>
      <c r="BL26" s="69"/>
      <c r="BM26" s="69"/>
      <c r="BN26" s="69"/>
      <c r="BO26" s="69"/>
      <c r="BP26" s="69"/>
      <c r="BQ26" s="74">
        <v>4000</v>
      </c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3" t="s">
        <v>21</v>
      </c>
      <c r="CC26" s="73"/>
      <c r="CD26" s="73"/>
      <c r="CE26" s="73"/>
      <c r="CF26" s="73"/>
      <c r="CG26" s="73"/>
      <c r="CH26" s="69" t="s">
        <v>49</v>
      </c>
      <c r="CI26" s="69"/>
      <c r="CJ26" s="69"/>
      <c r="CK26" s="69"/>
      <c r="CL26" s="69"/>
      <c r="CM26" s="69"/>
      <c r="CN26" s="69"/>
      <c r="CO26" s="69"/>
      <c r="CP26" s="69"/>
      <c r="CQ26" s="82">
        <f t="shared" si="0"/>
        <v>231200</v>
      </c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73" t="s">
        <v>51</v>
      </c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 t="s">
        <v>131</v>
      </c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69" t="s">
        <v>61</v>
      </c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75" t="s">
        <v>53</v>
      </c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GA26" s="9">
        <v>48.98</v>
      </c>
      <c r="GB26" s="10">
        <f t="shared" si="1"/>
        <v>57.8</v>
      </c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1"/>
    </row>
    <row r="27" spans="1:196" s="12" customFormat="1" ht="12" customHeight="1">
      <c r="A27" s="73" t="s">
        <v>66</v>
      </c>
      <c r="B27" s="73"/>
      <c r="C27" s="73"/>
      <c r="D27" s="73"/>
      <c r="E27" s="73"/>
      <c r="F27" s="73"/>
      <c r="G27" s="73"/>
      <c r="H27" s="73"/>
      <c r="I27" s="73" t="s">
        <v>44</v>
      </c>
      <c r="J27" s="73"/>
      <c r="K27" s="73"/>
      <c r="L27" s="73"/>
      <c r="M27" s="73"/>
      <c r="N27" s="73"/>
      <c r="O27" s="73"/>
      <c r="P27" s="73"/>
      <c r="Q27" s="73"/>
      <c r="R27" s="73" t="s">
        <v>57</v>
      </c>
      <c r="S27" s="73"/>
      <c r="T27" s="73"/>
      <c r="U27" s="73"/>
      <c r="V27" s="73"/>
      <c r="W27" s="73"/>
      <c r="X27" s="73"/>
      <c r="Y27" s="73"/>
      <c r="Z27" s="73"/>
      <c r="AA27" s="69" t="s">
        <v>65</v>
      </c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73" t="s">
        <v>59</v>
      </c>
      <c r="BC27" s="73"/>
      <c r="BD27" s="73"/>
      <c r="BE27" s="73"/>
      <c r="BF27" s="73"/>
      <c r="BG27" s="73"/>
      <c r="BH27" s="69" t="s">
        <v>60</v>
      </c>
      <c r="BI27" s="69"/>
      <c r="BJ27" s="69"/>
      <c r="BK27" s="69"/>
      <c r="BL27" s="69"/>
      <c r="BM27" s="69"/>
      <c r="BN27" s="69"/>
      <c r="BO27" s="69"/>
      <c r="BP27" s="69"/>
      <c r="BQ27" s="74">
        <v>1089</v>
      </c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3" t="s">
        <v>21</v>
      </c>
      <c r="CC27" s="73"/>
      <c r="CD27" s="73"/>
      <c r="CE27" s="73"/>
      <c r="CF27" s="73"/>
      <c r="CG27" s="73"/>
      <c r="CH27" s="69" t="s">
        <v>49</v>
      </c>
      <c r="CI27" s="69"/>
      <c r="CJ27" s="69"/>
      <c r="CK27" s="69"/>
      <c r="CL27" s="69"/>
      <c r="CM27" s="69"/>
      <c r="CN27" s="69"/>
      <c r="CO27" s="69"/>
      <c r="CP27" s="69"/>
      <c r="CQ27" s="82">
        <f t="shared" si="0"/>
        <v>63195</v>
      </c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73" t="s">
        <v>51</v>
      </c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 t="s">
        <v>131</v>
      </c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69" t="s">
        <v>61</v>
      </c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75" t="s">
        <v>53</v>
      </c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GA27" s="9">
        <v>49.18</v>
      </c>
      <c r="GB27" s="10">
        <f t="shared" si="1"/>
        <v>58.03</v>
      </c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1"/>
    </row>
    <row r="28" spans="1:196" s="12" customFormat="1" ht="12" customHeight="1">
      <c r="A28" s="73" t="s">
        <v>71</v>
      </c>
      <c r="B28" s="73"/>
      <c r="C28" s="73"/>
      <c r="D28" s="73"/>
      <c r="E28" s="73"/>
      <c r="F28" s="73"/>
      <c r="G28" s="73"/>
      <c r="H28" s="73"/>
      <c r="I28" s="73" t="s">
        <v>44</v>
      </c>
      <c r="J28" s="73"/>
      <c r="K28" s="73"/>
      <c r="L28" s="73"/>
      <c r="M28" s="73"/>
      <c r="N28" s="73"/>
      <c r="O28" s="73"/>
      <c r="P28" s="73"/>
      <c r="Q28" s="73"/>
      <c r="R28" s="73" t="s">
        <v>67</v>
      </c>
      <c r="S28" s="73"/>
      <c r="T28" s="73"/>
      <c r="U28" s="73"/>
      <c r="V28" s="73"/>
      <c r="W28" s="73"/>
      <c r="X28" s="73"/>
      <c r="Y28" s="73"/>
      <c r="Z28" s="73"/>
      <c r="AA28" s="69" t="s">
        <v>133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73" t="s">
        <v>69</v>
      </c>
      <c r="BC28" s="73"/>
      <c r="BD28" s="73"/>
      <c r="BE28" s="73"/>
      <c r="BF28" s="73"/>
      <c r="BG28" s="73"/>
      <c r="BH28" s="69" t="s">
        <v>70</v>
      </c>
      <c r="BI28" s="69"/>
      <c r="BJ28" s="69"/>
      <c r="BK28" s="69"/>
      <c r="BL28" s="69"/>
      <c r="BM28" s="69"/>
      <c r="BN28" s="69"/>
      <c r="BO28" s="69"/>
      <c r="BP28" s="69"/>
      <c r="BQ28" s="74">
        <v>12</v>
      </c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3" t="s">
        <v>21</v>
      </c>
      <c r="CC28" s="73"/>
      <c r="CD28" s="73"/>
      <c r="CE28" s="73"/>
      <c r="CF28" s="73"/>
      <c r="CG28" s="73"/>
      <c r="CH28" s="69" t="s">
        <v>49</v>
      </c>
      <c r="CI28" s="69"/>
      <c r="CJ28" s="69"/>
      <c r="CK28" s="69"/>
      <c r="CL28" s="69"/>
      <c r="CM28" s="69"/>
      <c r="CN28" s="69"/>
      <c r="CO28" s="69"/>
      <c r="CP28" s="69"/>
      <c r="CQ28" s="82">
        <f t="shared" si="0"/>
        <v>211508</v>
      </c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73" t="s">
        <v>51</v>
      </c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 t="s">
        <v>131</v>
      </c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69" t="s">
        <v>61</v>
      </c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75" t="s">
        <v>53</v>
      </c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GA28" s="9">
        <v>14936.98</v>
      </c>
      <c r="GB28" s="10">
        <f t="shared" si="1"/>
        <v>17625.64</v>
      </c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1"/>
    </row>
    <row r="29" spans="1:196" s="12" customFormat="1" ht="12" customHeight="1">
      <c r="A29" s="73" t="s">
        <v>73</v>
      </c>
      <c r="B29" s="73"/>
      <c r="C29" s="73"/>
      <c r="D29" s="73"/>
      <c r="E29" s="73"/>
      <c r="F29" s="73"/>
      <c r="G29" s="73"/>
      <c r="H29" s="73"/>
      <c r="I29" s="73" t="s">
        <v>44</v>
      </c>
      <c r="J29" s="73"/>
      <c r="K29" s="73"/>
      <c r="L29" s="73"/>
      <c r="M29" s="73"/>
      <c r="N29" s="73"/>
      <c r="O29" s="73"/>
      <c r="P29" s="73"/>
      <c r="Q29" s="73"/>
      <c r="R29" s="73" t="s">
        <v>67</v>
      </c>
      <c r="S29" s="73"/>
      <c r="T29" s="73"/>
      <c r="U29" s="73"/>
      <c r="V29" s="73"/>
      <c r="W29" s="73"/>
      <c r="X29" s="73"/>
      <c r="Y29" s="73"/>
      <c r="Z29" s="73"/>
      <c r="AA29" s="69" t="s">
        <v>134</v>
      </c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73" t="s">
        <v>69</v>
      </c>
      <c r="BC29" s="73"/>
      <c r="BD29" s="73"/>
      <c r="BE29" s="73"/>
      <c r="BF29" s="73"/>
      <c r="BG29" s="73"/>
      <c r="BH29" s="69" t="s">
        <v>70</v>
      </c>
      <c r="BI29" s="69"/>
      <c r="BJ29" s="69"/>
      <c r="BK29" s="69"/>
      <c r="BL29" s="69"/>
      <c r="BM29" s="69"/>
      <c r="BN29" s="69"/>
      <c r="BO29" s="69"/>
      <c r="BP29" s="69"/>
      <c r="BQ29" s="74">
        <v>7</v>
      </c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3" t="s">
        <v>21</v>
      </c>
      <c r="CC29" s="73"/>
      <c r="CD29" s="73"/>
      <c r="CE29" s="73"/>
      <c r="CF29" s="73"/>
      <c r="CG29" s="73"/>
      <c r="CH29" s="69" t="s">
        <v>49</v>
      </c>
      <c r="CI29" s="69"/>
      <c r="CJ29" s="69"/>
      <c r="CK29" s="69"/>
      <c r="CL29" s="69"/>
      <c r="CM29" s="69"/>
      <c r="CN29" s="69"/>
      <c r="CO29" s="69"/>
      <c r="CP29" s="69"/>
      <c r="CQ29" s="82">
        <f t="shared" si="0"/>
        <v>104958</v>
      </c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73" t="s">
        <v>51</v>
      </c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 t="s">
        <v>131</v>
      </c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69" t="s">
        <v>61</v>
      </c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75" t="s">
        <v>53</v>
      </c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GA29" s="9">
        <v>12706.78</v>
      </c>
      <c r="GB29" s="10">
        <f t="shared" si="1"/>
        <v>14994</v>
      </c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1"/>
    </row>
    <row r="30" spans="1:196" s="12" customFormat="1" ht="12" customHeight="1">
      <c r="A30" s="73" t="s">
        <v>79</v>
      </c>
      <c r="B30" s="73"/>
      <c r="C30" s="73"/>
      <c r="D30" s="73"/>
      <c r="E30" s="73"/>
      <c r="F30" s="73"/>
      <c r="G30" s="73"/>
      <c r="H30" s="73"/>
      <c r="I30" s="73" t="s">
        <v>44</v>
      </c>
      <c r="J30" s="73"/>
      <c r="K30" s="73"/>
      <c r="L30" s="73"/>
      <c r="M30" s="73"/>
      <c r="N30" s="73"/>
      <c r="O30" s="73"/>
      <c r="P30" s="73"/>
      <c r="Q30" s="73"/>
      <c r="R30" s="73" t="s">
        <v>67</v>
      </c>
      <c r="S30" s="73"/>
      <c r="T30" s="73"/>
      <c r="U30" s="73"/>
      <c r="V30" s="73"/>
      <c r="W30" s="73"/>
      <c r="X30" s="73"/>
      <c r="Y30" s="73"/>
      <c r="Z30" s="73"/>
      <c r="AA30" s="69" t="s">
        <v>135</v>
      </c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73" t="s">
        <v>69</v>
      </c>
      <c r="BC30" s="73"/>
      <c r="BD30" s="73"/>
      <c r="BE30" s="73"/>
      <c r="BF30" s="73"/>
      <c r="BG30" s="73"/>
      <c r="BH30" s="69" t="s">
        <v>70</v>
      </c>
      <c r="BI30" s="69"/>
      <c r="BJ30" s="69"/>
      <c r="BK30" s="69"/>
      <c r="BL30" s="69"/>
      <c r="BM30" s="69"/>
      <c r="BN30" s="69"/>
      <c r="BO30" s="69"/>
      <c r="BP30" s="69"/>
      <c r="BQ30" s="74">
        <v>24</v>
      </c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3" t="s">
        <v>21</v>
      </c>
      <c r="CC30" s="73"/>
      <c r="CD30" s="73"/>
      <c r="CE30" s="73"/>
      <c r="CF30" s="73"/>
      <c r="CG30" s="73"/>
      <c r="CH30" s="69" t="s">
        <v>49</v>
      </c>
      <c r="CI30" s="69"/>
      <c r="CJ30" s="69"/>
      <c r="CK30" s="69"/>
      <c r="CL30" s="69"/>
      <c r="CM30" s="69"/>
      <c r="CN30" s="69"/>
      <c r="CO30" s="69"/>
      <c r="CP30" s="69"/>
      <c r="CQ30" s="82">
        <f t="shared" si="0"/>
        <v>156674</v>
      </c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73" t="s">
        <v>51</v>
      </c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 t="s">
        <v>131</v>
      </c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69" t="s">
        <v>61</v>
      </c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75" t="s">
        <v>53</v>
      </c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GA30" s="9">
        <v>5532.27</v>
      </c>
      <c r="GB30" s="10">
        <f t="shared" si="1"/>
        <v>6528.08</v>
      </c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1"/>
    </row>
    <row r="31" spans="1:196" s="12" customFormat="1" ht="12" customHeight="1">
      <c r="A31" s="73" t="s">
        <v>82</v>
      </c>
      <c r="B31" s="73"/>
      <c r="C31" s="73"/>
      <c r="D31" s="73"/>
      <c r="E31" s="73"/>
      <c r="F31" s="73"/>
      <c r="G31" s="73"/>
      <c r="H31" s="73"/>
      <c r="I31" s="73" t="s">
        <v>44</v>
      </c>
      <c r="J31" s="73"/>
      <c r="K31" s="73"/>
      <c r="L31" s="73"/>
      <c r="M31" s="73"/>
      <c r="N31" s="73"/>
      <c r="O31" s="73"/>
      <c r="P31" s="73"/>
      <c r="Q31" s="73"/>
      <c r="R31" s="73" t="s">
        <v>67</v>
      </c>
      <c r="S31" s="73"/>
      <c r="T31" s="73"/>
      <c r="U31" s="73"/>
      <c r="V31" s="73"/>
      <c r="W31" s="73"/>
      <c r="X31" s="73"/>
      <c r="Y31" s="73"/>
      <c r="Z31" s="73"/>
      <c r="AA31" s="69" t="s">
        <v>136</v>
      </c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73" t="s">
        <v>69</v>
      </c>
      <c r="BC31" s="73"/>
      <c r="BD31" s="73"/>
      <c r="BE31" s="73"/>
      <c r="BF31" s="73"/>
      <c r="BG31" s="73"/>
      <c r="BH31" s="69" t="s">
        <v>70</v>
      </c>
      <c r="BI31" s="69"/>
      <c r="BJ31" s="69"/>
      <c r="BK31" s="69"/>
      <c r="BL31" s="69"/>
      <c r="BM31" s="69"/>
      <c r="BN31" s="69"/>
      <c r="BO31" s="69"/>
      <c r="BP31" s="69"/>
      <c r="BQ31" s="74">
        <v>41</v>
      </c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3" t="s">
        <v>21</v>
      </c>
      <c r="CC31" s="73"/>
      <c r="CD31" s="73"/>
      <c r="CE31" s="73"/>
      <c r="CF31" s="73"/>
      <c r="CG31" s="73"/>
      <c r="CH31" s="69" t="s">
        <v>49</v>
      </c>
      <c r="CI31" s="69"/>
      <c r="CJ31" s="69"/>
      <c r="CK31" s="69"/>
      <c r="CL31" s="69"/>
      <c r="CM31" s="69"/>
      <c r="CN31" s="69"/>
      <c r="CO31" s="69"/>
      <c r="CP31" s="69"/>
      <c r="CQ31" s="82">
        <f t="shared" si="0"/>
        <v>309468</v>
      </c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73" t="s">
        <v>51</v>
      </c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 t="s">
        <v>131</v>
      </c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69" t="s">
        <v>61</v>
      </c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75" t="s">
        <v>53</v>
      </c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GA31" s="9">
        <v>6396.62</v>
      </c>
      <c r="GB31" s="10">
        <f t="shared" si="1"/>
        <v>7548.01</v>
      </c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1"/>
    </row>
    <row r="32" spans="1:196" s="12" customFormat="1" ht="12" customHeight="1">
      <c r="A32" s="73" t="s">
        <v>87</v>
      </c>
      <c r="B32" s="73"/>
      <c r="C32" s="73"/>
      <c r="D32" s="73"/>
      <c r="E32" s="73"/>
      <c r="F32" s="73"/>
      <c r="G32" s="73"/>
      <c r="H32" s="73"/>
      <c r="I32" s="73" t="s">
        <v>44</v>
      </c>
      <c r="J32" s="73"/>
      <c r="K32" s="73"/>
      <c r="L32" s="73"/>
      <c r="M32" s="73"/>
      <c r="N32" s="73"/>
      <c r="O32" s="73"/>
      <c r="P32" s="73"/>
      <c r="Q32" s="73"/>
      <c r="R32" s="73" t="s">
        <v>137</v>
      </c>
      <c r="S32" s="73"/>
      <c r="T32" s="73"/>
      <c r="U32" s="73"/>
      <c r="V32" s="73"/>
      <c r="W32" s="73"/>
      <c r="X32" s="73"/>
      <c r="Y32" s="73"/>
      <c r="Z32" s="73"/>
      <c r="AA32" s="69" t="s">
        <v>138</v>
      </c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3" t="s">
        <v>59</v>
      </c>
      <c r="BC32" s="73"/>
      <c r="BD32" s="73"/>
      <c r="BE32" s="73"/>
      <c r="BF32" s="73"/>
      <c r="BG32" s="73"/>
      <c r="BH32" s="69" t="s">
        <v>60</v>
      </c>
      <c r="BI32" s="69"/>
      <c r="BJ32" s="69"/>
      <c r="BK32" s="69"/>
      <c r="BL32" s="69"/>
      <c r="BM32" s="69"/>
      <c r="BN32" s="69"/>
      <c r="BO32" s="69"/>
      <c r="BP32" s="69"/>
      <c r="BQ32" s="74">
        <v>9000</v>
      </c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3" t="s">
        <v>21</v>
      </c>
      <c r="CC32" s="73"/>
      <c r="CD32" s="73"/>
      <c r="CE32" s="73"/>
      <c r="CF32" s="73"/>
      <c r="CG32" s="73"/>
      <c r="CH32" s="69" t="s">
        <v>49</v>
      </c>
      <c r="CI32" s="69"/>
      <c r="CJ32" s="69"/>
      <c r="CK32" s="69"/>
      <c r="CL32" s="69"/>
      <c r="CM32" s="69"/>
      <c r="CN32" s="69"/>
      <c r="CO32" s="69"/>
      <c r="CP32" s="69"/>
      <c r="CQ32" s="82">
        <f t="shared" si="0"/>
        <v>812520</v>
      </c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73" t="s">
        <v>51</v>
      </c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 t="s">
        <v>131</v>
      </c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69" t="s">
        <v>158</v>
      </c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75" t="s">
        <v>53</v>
      </c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GA32" s="9">
        <v>76.51</v>
      </c>
      <c r="GB32" s="10">
        <f t="shared" si="1"/>
        <v>90.28</v>
      </c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1"/>
    </row>
    <row r="33" spans="1:196" s="12" customFormat="1" ht="12" customHeight="1">
      <c r="A33" s="73" t="s">
        <v>92</v>
      </c>
      <c r="B33" s="73"/>
      <c r="C33" s="73"/>
      <c r="D33" s="73"/>
      <c r="E33" s="73"/>
      <c r="F33" s="73"/>
      <c r="G33" s="73"/>
      <c r="H33" s="73"/>
      <c r="I33" s="73" t="s">
        <v>44</v>
      </c>
      <c r="J33" s="73"/>
      <c r="K33" s="73"/>
      <c r="L33" s="73"/>
      <c r="M33" s="73"/>
      <c r="N33" s="73"/>
      <c r="O33" s="73"/>
      <c r="P33" s="73"/>
      <c r="Q33" s="73"/>
      <c r="R33" s="73" t="s">
        <v>139</v>
      </c>
      <c r="S33" s="73"/>
      <c r="T33" s="73"/>
      <c r="U33" s="73"/>
      <c r="V33" s="73"/>
      <c r="W33" s="73"/>
      <c r="X33" s="73"/>
      <c r="Y33" s="73"/>
      <c r="Z33" s="73"/>
      <c r="AA33" s="69" t="s">
        <v>140</v>
      </c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3" t="s">
        <v>59</v>
      </c>
      <c r="BC33" s="73"/>
      <c r="BD33" s="73"/>
      <c r="BE33" s="73"/>
      <c r="BF33" s="73"/>
      <c r="BG33" s="73"/>
      <c r="BH33" s="69" t="s">
        <v>60</v>
      </c>
      <c r="BI33" s="69"/>
      <c r="BJ33" s="69"/>
      <c r="BK33" s="69"/>
      <c r="BL33" s="69"/>
      <c r="BM33" s="69"/>
      <c r="BN33" s="69"/>
      <c r="BO33" s="69"/>
      <c r="BP33" s="69"/>
      <c r="BQ33" s="74">
        <v>3000</v>
      </c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3" t="s">
        <v>21</v>
      </c>
      <c r="CC33" s="73"/>
      <c r="CD33" s="73"/>
      <c r="CE33" s="73"/>
      <c r="CF33" s="73"/>
      <c r="CG33" s="73"/>
      <c r="CH33" s="69" t="s">
        <v>49</v>
      </c>
      <c r="CI33" s="69"/>
      <c r="CJ33" s="69"/>
      <c r="CK33" s="69"/>
      <c r="CL33" s="69"/>
      <c r="CM33" s="69"/>
      <c r="CN33" s="69"/>
      <c r="CO33" s="69"/>
      <c r="CP33" s="69"/>
      <c r="CQ33" s="82">
        <f t="shared" si="0"/>
        <v>120570</v>
      </c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73" t="s">
        <v>51</v>
      </c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 t="s">
        <v>131</v>
      </c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69" t="s">
        <v>158</v>
      </c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75" t="s">
        <v>53</v>
      </c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GA33" s="9">
        <v>34.06</v>
      </c>
      <c r="GB33" s="10">
        <f t="shared" si="1"/>
        <v>40.19</v>
      </c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1"/>
    </row>
    <row r="34" spans="1:196" s="12" customFormat="1" ht="12" customHeight="1">
      <c r="A34" s="73" t="s">
        <v>95</v>
      </c>
      <c r="B34" s="73"/>
      <c r="C34" s="73"/>
      <c r="D34" s="73"/>
      <c r="E34" s="73"/>
      <c r="F34" s="73"/>
      <c r="G34" s="73"/>
      <c r="H34" s="73"/>
      <c r="I34" s="73" t="s">
        <v>44</v>
      </c>
      <c r="J34" s="73"/>
      <c r="K34" s="73"/>
      <c r="L34" s="73"/>
      <c r="M34" s="73"/>
      <c r="N34" s="73"/>
      <c r="O34" s="73"/>
      <c r="P34" s="73"/>
      <c r="Q34" s="73"/>
      <c r="R34" s="73" t="s">
        <v>74</v>
      </c>
      <c r="S34" s="73"/>
      <c r="T34" s="73"/>
      <c r="U34" s="73"/>
      <c r="V34" s="73"/>
      <c r="W34" s="73"/>
      <c r="X34" s="73"/>
      <c r="Y34" s="73"/>
      <c r="Z34" s="73"/>
      <c r="AA34" s="69" t="s">
        <v>75</v>
      </c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3" t="s">
        <v>76</v>
      </c>
      <c r="BC34" s="73"/>
      <c r="BD34" s="73"/>
      <c r="BE34" s="73"/>
      <c r="BF34" s="73"/>
      <c r="BG34" s="73"/>
      <c r="BH34" s="69" t="s">
        <v>77</v>
      </c>
      <c r="BI34" s="69"/>
      <c r="BJ34" s="69"/>
      <c r="BK34" s="69"/>
      <c r="BL34" s="69"/>
      <c r="BM34" s="69"/>
      <c r="BN34" s="69"/>
      <c r="BO34" s="69"/>
      <c r="BP34" s="69"/>
      <c r="BQ34" s="74">
        <v>800</v>
      </c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3" t="s">
        <v>21</v>
      </c>
      <c r="CC34" s="73"/>
      <c r="CD34" s="73"/>
      <c r="CE34" s="73"/>
      <c r="CF34" s="73"/>
      <c r="CG34" s="73"/>
      <c r="CH34" s="69" t="s">
        <v>49</v>
      </c>
      <c r="CI34" s="69"/>
      <c r="CJ34" s="69"/>
      <c r="CK34" s="69"/>
      <c r="CL34" s="69"/>
      <c r="CM34" s="69"/>
      <c r="CN34" s="69"/>
      <c r="CO34" s="69"/>
      <c r="CP34" s="69"/>
      <c r="CQ34" s="82">
        <f t="shared" si="0"/>
        <v>342712</v>
      </c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73" t="s">
        <v>51</v>
      </c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 t="s">
        <v>131</v>
      </c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69" t="s">
        <v>78</v>
      </c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75" t="s">
        <v>53</v>
      </c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GA34" s="9">
        <v>363.04</v>
      </c>
      <c r="GB34" s="10">
        <f t="shared" si="1"/>
        <v>428.39</v>
      </c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1"/>
    </row>
    <row r="35" spans="1:196" s="12" customFormat="1" ht="12" customHeight="1">
      <c r="A35" s="73" t="s">
        <v>97</v>
      </c>
      <c r="B35" s="73"/>
      <c r="C35" s="73"/>
      <c r="D35" s="73"/>
      <c r="E35" s="73"/>
      <c r="F35" s="73"/>
      <c r="G35" s="73"/>
      <c r="H35" s="73"/>
      <c r="I35" s="73" t="s">
        <v>44</v>
      </c>
      <c r="J35" s="73"/>
      <c r="K35" s="73"/>
      <c r="L35" s="73"/>
      <c r="M35" s="73"/>
      <c r="N35" s="73"/>
      <c r="O35" s="73"/>
      <c r="P35" s="73"/>
      <c r="Q35" s="73"/>
      <c r="R35" s="73" t="s">
        <v>80</v>
      </c>
      <c r="S35" s="73"/>
      <c r="T35" s="73"/>
      <c r="U35" s="73"/>
      <c r="V35" s="73"/>
      <c r="W35" s="73"/>
      <c r="X35" s="73"/>
      <c r="Y35" s="73"/>
      <c r="Z35" s="73"/>
      <c r="AA35" s="69" t="s">
        <v>81</v>
      </c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73" t="s">
        <v>69</v>
      </c>
      <c r="BC35" s="73"/>
      <c r="BD35" s="73"/>
      <c r="BE35" s="73"/>
      <c r="BF35" s="73"/>
      <c r="BG35" s="73"/>
      <c r="BH35" s="69" t="s">
        <v>70</v>
      </c>
      <c r="BI35" s="69"/>
      <c r="BJ35" s="69"/>
      <c r="BK35" s="69"/>
      <c r="BL35" s="69"/>
      <c r="BM35" s="69"/>
      <c r="BN35" s="69"/>
      <c r="BO35" s="69"/>
      <c r="BP35" s="69"/>
      <c r="BQ35" s="74">
        <v>165</v>
      </c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3" t="s">
        <v>21</v>
      </c>
      <c r="CC35" s="73"/>
      <c r="CD35" s="73"/>
      <c r="CE35" s="73"/>
      <c r="CF35" s="73"/>
      <c r="CG35" s="73"/>
      <c r="CH35" s="69" t="s">
        <v>49</v>
      </c>
      <c r="CI35" s="69"/>
      <c r="CJ35" s="69"/>
      <c r="CK35" s="69"/>
      <c r="CL35" s="69"/>
      <c r="CM35" s="69"/>
      <c r="CN35" s="69"/>
      <c r="CO35" s="69"/>
      <c r="CP35" s="69"/>
      <c r="CQ35" s="82">
        <f t="shared" si="0"/>
        <v>612612</v>
      </c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73" t="s">
        <v>51</v>
      </c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 t="s">
        <v>131</v>
      </c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69" t="s">
        <v>158</v>
      </c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75" t="s">
        <v>53</v>
      </c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GA35" s="9">
        <v>3146.44</v>
      </c>
      <c r="GB35" s="10">
        <f t="shared" si="1"/>
        <v>3712.8</v>
      </c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1"/>
    </row>
    <row r="36" spans="1:196" s="12" customFormat="1" ht="12" customHeight="1">
      <c r="A36" s="73" t="s">
        <v>99</v>
      </c>
      <c r="B36" s="73"/>
      <c r="C36" s="73"/>
      <c r="D36" s="73"/>
      <c r="E36" s="73"/>
      <c r="F36" s="73"/>
      <c r="G36" s="73"/>
      <c r="H36" s="73"/>
      <c r="I36" s="73" t="s">
        <v>44</v>
      </c>
      <c r="J36" s="73"/>
      <c r="K36" s="73"/>
      <c r="L36" s="73"/>
      <c r="M36" s="73"/>
      <c r="N36" s="73"/>
      <c r="O36" s="73"/>
      <c r="P36" s="73"/>
      <c r="Q36" s="73"/>
      <c r="R36" s="73" t="s">
        <v>83</v>
      </c>
      <c r="S36" s="73"/>
      <c r="T36" s="73"/>
      <c r="U36" s="73"/>
      <c r="V36" s="73"/>
      <c r="W36" s="73"/>
      <c r="X36" s="73"/>
      <c r="Y36" s="73"/>
      <c r="Z36" s="73"/>
      <c r="AA36" s="69" t="s">
        <v>84</v>
      </c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73" t="s">
        <v>85</v>
      </c>
      <c r="BC36" s="73"/>
      <c r="BD36" s="73"/>
      <c r="BE36" s="73"/>
      <c r="BF36" s="73"/>
      <c r="BG36" s="73"/>
      <c r="BH36" s="69" t="s">
        <v>86</v>
      </c>
      <c r="BI36" s="69"/>
      <c r="BJ36" s="69"/>
      <c r="BK36" s="69"/>
      <c r="BL36" s="69"/>
      <c r="BM36" s="69"/>
      <c r="BN36" s="69"/>
      <c r="BO36" s="69"/>
      <c r="BP36" s="69"/>
      <c r="BQ36" s="74">
        <v>350</v>
      </c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3" t="s">
        <v>21</v>
      </c>
      <c r="CC36" s="73"/>
      <c r="CD36" s="73"/>
      <c r="CE36" s="73"/>
      <c r="CF36" s="73"/>
      <c r="CG36" s="73"/>
      <c r="CH36" s="69" t="s">
        <v>49</v>
      </c>
      <c r="CI36" s="69"/>
      <c r="CJ36" s="69"/>
      <c r="CK36" s="69"/>
      <c r="CL36" s="69"/>
      <c r="CM36" s="69"/>
      <c r="CN36" s="69"/>
      <c r="CO36" s="69"/>
      <c r="CP36" s="69"/>
      <c r="CQ36" s="82">
        <f t="shared" si="0"/>
        <v>48587</v>
      </c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73" t="s">
        <v>51</v>
      </c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 t="s">
        <v>131</v>
      </c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69" t="s">
        <v>78</v>
      </c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75" t="s">
        <v>53</v>
      </c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GA36" s="9">
        <v>117.64</v>
      </c>
      <c r="GB36" s="10">
        <f t="shared" si="1"/>
        <v>138.82</v>
      </c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1"/>
    </row>
    <row r="37" spans="1:196" s="12" customFormat="1" ht="12" customHeight="1">
      <c r="A37" s="73" t="s">
        <v>104</v>
      </c>
      <c r="B37" s="73"/>
      <c r="C37" s="73"/>
      <c r="D37" s="73"/>
      <c r="E37" s="73"/>
      <c r="F37" s="73"/>
      <c r="G37" s="73"/>
      <c r="H37" s="73"/>
      <c r="I37" s="73" t="s">
        <v>44</v>
      </c>
      <c r="J37" s="73"/>
      <c r="K37" s="73"/>
      <c r="L37" s="73"/>
      <c r="M37" s="73"/>
      <c r="N37" s="73"/>
      <c r="O37" s="73"/>
      <c r="P37" s="73"/>
      <c r="Q37" s="73"/>
      <c r="R37" s="73" t="s">
        <v>88</v>
      </c>
      <c r="S37" s="73"/>
      <c r="T37" s="73"/>
      <c r="U37" s="73"/>
      <c r="V37" s="73"/>
      <c r="W37" s="73"/>
      <c r="X37" s="73"/>
      <c r="Y37" s="73"/>
      <c r="Z37" s="73"/>
      <c r="AA37" s="69" t="s">
        <v>89</v>
      </c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3" t="s">
        <v>90</v>
      </c>
      <c r="BC37" s="73"/>
      <c r="BD37" s="73"/>
      <c r="BE37" s="73"/>
      <c r="BF37" s="73"/>
      <c r="BG37" s="73"/>
      <c r="BH37" s="69" t="s">
        <v>91</v>
      </c>
      <c r="BI37" s="69"/>
      <c r="BJ37" s="69"/>
      <c r="BK37" s="69"/>
      <c r="BL37" s="69"/>
      <c r="BM37" s="69"/>
      <c r="BN37" s="69"/>
      <c r="BO37" s="69"/>
      <c r="BP37" s="69"/>
      <c r="BQ37" s="74">
        <v>20</v>
      </c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3" t="s">
        <v>21</v>
      </c>
      <c r="CC37" s="73"/>
      <c r="CD37" s="73"/>
      <c r="CE37" s="73"/>
      <c r="CF37" s="73"/>
      <c r="CG37" s="73"/>
      <c r="CH37" s="69" t="s">
        <v>49</v>
      </c>
      <c r="CI37" s="69"/>
      <c r="CJ37" s="69"/>
      <c r="CK37" s="69"/>
      <c r="CL37" s="69"/>
      <c r="CM37" s="69"/>
      <c r="CN37" s="69"/>
      <c r="CO37" s="69"/>
      <c r="CP37" s="69"/>
      <c r="CQ37" s="82">
        <f t="shared" si="0"/>
        <v>17322</v>
      </c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73" t="s">
        <v>51</v>
      </c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 t="s">
        <v>131</v>
      </c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69" t="s">
        <v>78</v>
      </c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75" t="s">
        <v>53</v>
      </c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GA37" s="9">
        <v>733.99</v>
      </c>
      <c r="GB37" s="10">
        <f t="shared" si="1"/>
        <v>866.11</v>
      </c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1"/>
    </row>
    <row r="38" spans="1:196" s="12" customFormat="1" ht="12" customHeight="1">
      <c r="A38" s="73" t="s">
        <v>106</v>
      </c>
      <c r="B38" s="73"/>
      <c r="C38" s="73"/>
      <c r="D38" s="73"/>
      <c r="E38" s="73"/>
      <c r="F38" s="73"/>
      <c r="G38" s="73"/>
      <c r="H38" s="73"/>
      <c r="I38" s="73" t="s">
        <v>44</v>
      </c>
      <c r="J38" s="73"/>
      <c r="K38" s="73"/>
      <c r="L38" s="73"/>
      <c r="M38" s="73"/>
      <c r="N38" s="73"/>
      <c r="O38" s="73"/>
      <c r="P38" s="73"/>
      <c r="Q38" s="73"/>
      <c r="R38" s="73" t="s">
        <v>100</v>
      </c>
      <c r="S38" s="73"/>
      <c r="T38" s="73"/>
      <c r="U38" s="73"/>
      <c r="V38" s="73"/>
      <c r="W38" s="73"/>
      <c r="X38" s="73"/>
      <c r="Y38" s="73"/>
      <c r="Z38" s="73"/>
      <c r="AA38" s="69" t="s">
        <v>101</v>
      </c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73" t="s">
        <v>102</v>
      </c>
      <c r="BC38" s="73"/>
      <c r="BD38" s="73"/>
      <c r="BE38" s="73"/>
      <c r="BF38" s="73"/>
      <c r="BG38" s="73"/>
      <c r="BH38" s="69" t="s">
        <v>103</v>
      </c>
      <c r="BI38" s="69"/>
      <c r="BJ38" s="69"/>
      <c r="BK38" s="69"/>
      <c r="BL38" s="69"/>
      <c r="BM38" s="69"/>
      <c r="BN38" s="69"/>
      <c r="BO38" s="69"/>
      <c r="BP38" s="69"/>
      <c r="BQ38" s="74">
        <v>1445.066</v>
      </c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3" t="s">
        <v>21</v>
      </c>
      <c r="CC38" s="73"/>
      <c r="CD38" s="73"/>
      <c r="CE38" s="73"/>
      <c r="CF38" s="73"/>
      <c r="CG38" s="73"/>
      <c r="CH38" s="69" t="s">
        <v>49</v>
      </c>
      <c r="CI38" s="69"/>
      <c r="CJ38" s="69"/>
      <c r="CK38" s="69"/>
      <c r="CL38" s="69"/>
      <c r="CM38" s="69"/>
      <c r="CN38" s="69"/>
      <c r="CO38" s="69"/>
      <c r="CP38" s="69"/>
      <c r="CQ38" s="82">
        <f t="shared" si="0"/>
        <v>3378868</v>
      </c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73" t="s">
        <v>51</v>
      </c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 t="s">
        <v>131</v>
      </c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69" t="s">
        <v>78</v>
      </c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75" t="s">
        <v>53</v>
      </c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GA38" s="9">
        <v>1981.53</v>
      </c>
      <c r="GB38" s="10">
        <f t="shared" si="1"/>
        <v>2338.21</v>
      </c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1"/>
    </row>
    <row r="39" spans="1:196" s="12" customFormat="1" ht="12" customHeight="1">
      <c r="A39" s="73" t="s">
        <v>109</v>
      </c>
      <c r="B39" s="73"/>
      <c r="C39" s="73"/>
      <c r="D39" s="73"/>
      <c r="E39" s="73"/>
      <c r="F39" s="73"/>
      <c r="G39" s="73"/>
      <c r="H39" s="73"/>
      <c r="I39" s="73" t="s">
        <v>44</v>
      </c>
      <c r="J39" s="73"/>
      <c r="K39" s="73"/>
      <c r="L39" s="73"/>
      <c r="M39" s="73"/>
      <c r="N39" s="73"/>
      <c r="O39" s="73"/>
      <c r="P39" s="73"/>
      <c r="Q39" s="73"/>
      <c r="R39" s="73" t="s">
        <v>100</v>
      </c>
      <c r="S39" s="73"/>
      <c r="T39" s="73"/>
      <c r="U39" s="73"/>
      <c r="V39" s="73"/>
      <c r="W39" s="73"/>
      <c r="X39" s="73"/>
      <c r="Y39" s="73"/>
      <c r="Z39" s="73"/>
      <c r="AA39" s="69" t="s">
        <v>105</v>
      </c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73" t="s">
        <v>76</v>
      </c>
      <c r="BC39" s="73"/>
      <c r="BD39" s="73"/>
      <c r="BE39" s="73"/>
      <c r="BF39" s="73"/>
      <c r="BG39" s="73"/>
      <c r="BH39" s="69" t="s">
        <v>77</v>
      </c>
      <c r="BI39" s="69"/>
      <c r="BJ39" s="69"/>
      <c r="BK39" s="69"/>
      <c r="BL39" s="69"/>
      <c r="BM39" s="69"/>
      <c r="BN39" s="69"/>
      <c r="BO39" s="69"/>
      <c r="BP39" s="69"/>
      <c r="BQ39" s="74">
        <v>5444.46</v>
      </c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3" t="s">
        <v>21</v>
      </c>
      <c r="CC39" s="73"/>
      <c r="CD39" s="73"/>
      <c r="CE39" s="73"/>
      <c r="CF39" s="73"/>
      <c r="CG39" s="73"/>
      <c r="CH39" s="69" t="s">
        <v>49</v>
      </c>
      <c r="CI39" s="69"/>
      <c r="CJ39" s="69"/>
      <c r="CK39" s="69"/>
      <c r="CL39" s="69"/>
      <c r="CM39" s="69"/>
      <c r="CN39" s="69"/>
      <c r="CO39" s="69"/>
      <c r="CP39" s="69"/>
      <c r="CQ39" s="82">
        <f t="shared" si="0"/>
        <v>176945</v>
      </c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73" t="s">
        <v>51</v>
      </c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 t="s">
        <v>131</v>
      </c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69" t="s">
        <v>78</v>
      </c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75" t="s">
        <v>53</v>
      </c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GA39" s="9">
        <v>27.54</v>
      </c>
      <c r="GB39" s="10">
        <f t="shared" si="1"/>
        <v>32.5</v>
      </c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1"/>
    </row>
    <row r="40" spans="1:196" s="12" customFormat="1" ht="12" customHeight="1">
      <c r="A40" s="73" t="s">
        <v>111</v>
      </c>
      <c r="B40" s="73"/>
      <c r="C40" s="73"/>
      <c r="D40" s="73"/>
      <c r="E40" s="73"/>
      <c r="F40" s="73"/>
      <c r="G40" s="73"/>
      <c r="H40" s="73"/>
      <c r="I40" s="73" t="s">
        <v>44</v>
      </c>
      <c r="J40" s="73"/>
      <c r="K40" s="73"/>
      <c r="L40" s="73"/>
      <c r="M40" s="73"/>
      <c r="N40" s="73"/>
      <c r="O40" s="73"/>
      <c r="P40" s="73"/>
      <c r="Q40" s="73"/>
      <c r="R40" s="73" t="s">
        <v>107</v>
      </c>
      <c r="S40" s="73"/>
      <c r="T40" s="73"/>
      <c r="U40" s="73"/>
      <c r="V40" s="73"/>
      <c r="W40" s="73"/>
      <c r="X40" s="73"/>
      <c r="Y40" s="73"/>
      <c r="Z40" s="73"/>
      <c r="AA40" s="69" t="s">
        <v>108</v>
      </c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73" t="s">
        <v>76</v>
      </c>
      <c r="BC40" s="73"/>
      <c r="BD40" s="73"/>
      <c r="BE40" s="73"/>
      <c r="BF40" s="73"/>
      <c r="BG40" s="73"/>
      <c r="BH40" s="69" t="s">
        <v>77</v>
      </c>
      <c r="BI40" s="69"/>
      <c r="BJ40" s="69"/>
      <c r="BK40" s="69"/>
      <c r="BL40" s="69"/>
      <c r="BM40" s="69"/>
      <c r="BN40" s="69"/>
      <c r="BO40" s="69"/>
      <c r="BP40" s="69"/>
      <c r="BQ40" s="74">
        <v>3443.9</v>
      </c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3" t="s">
        <v>21</v>
      </c>
      <c r="CC40" s="73"/>
      <c r="CD40" s="73"/>
      <c r="CE40" s="73"/>
      <c r="CF40" s="73"/>
      <c r="CG40" s="73"/>
      <c r="CH40" s="69" t="s">
        <v>49</v>
      </c>
      <c r="CI40" s="69"/>
      <c r="CJ40" s="69"/>
      <c r="CK40" s="69"/>
      <c r="CL40" s="69"/>
      <c r="CM40" s="69"/>
      <c r="CN40" s="69"/>
      <c r="CO40" s="69"/>
      <c r="CP40" s="69"/>
      <c r="CQ40" s="82">
        <f t="shared" si="0"/>
        <v>57926</v>
      </c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73" t="s">
        <v>51</v>
      </c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 t="s">
        <v>131</v>
      </c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69" t="s">
        <v>78</v>
      </c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75" t="s">
        <v>53</v>
      </c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GA40" s="9">
        <v>14.25</v>
      </c>
      <c r="GB40" s="10">
        <f t="shared" si="1"/>
        <v>16.82</v>
      </c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1"/>
    </row>
    <row r="41" spans="1:196" s="12" customFormat="1" ht="12" customHeight="1">
      <c r="A41" s="73" t="s">
        <v>116</v>
      </c>
      <c r="B41" s="73"/>
      <c r="C41" s="73"/>
      <c r="D41" s="73"/>
      <c r="E41" s="73"/>
      <c r="F41" s="73"/>
      <c r="G41" s="73"/>
      <c r="H41" s="73"/>
      <c r="I41" s="73" t="s">
        <v>44</v>
      </c>
      <c r="J41" s="73"/>
      <c r="K41" s="73"/>
      <c r="L41" s="73"/>
      <c r="M41" s="73"/>
      <c r="N41" s="73"/>
      <c r="O41" s="73"/>
      <c r="P41" s="73"/>
      <c r="Q41" s="73"/>
      <c r="R41" s="73" t="s">
        <v>107</v>
      </c>
      <c r="S41" s="73"/>
      <c r="T41" s="73"/>
      <c r="U41" s="73"/>
      <c r="V41" s="73"/>
      <c r="W41" s="73"/>
      <c r="X41" s="73"/>
      <c r="Y41" s="73"/>
      <c r="Z41" s="73"/>
      <c r="AA41" s="69" t="s">
        <v>110</v>
      </c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73" t="s">
        <v>76</v>
      </c>
      <c r="BC41" s="73"/>
      <c r="BD41" s="73"/>
      <c r="BE41" s="73"/>
      <c r="BF41" s="73"/>
      <c r="BG41" s="73"/>
      <c r="BH41" s="69" t="s">
        <v>77</v>
      </c>
      <c r="BI41" s="69"/>
      <c r="BJ41" s="69"/>
      <c r="BK41" s="69"/>
      <c r="BL41" s="69"/>
      <c r="BM41" s="69"/>
      <c r="BN41" s="69"/>
      <c r="BO41" s="69"/>
      <c r="BP41" s="69"/>
      <c r="BQ41" s="74">
        <v>1245.285</v>
      </c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3" t="s">
        <v>21</v>
      </c>
      <c r="CC41" s="73"/>
      <c r="CD41" s="73"/>
      <c r="CE41" s="73"/>
      <c r="CF41" s="73"/>
      <c r="CG41" s="73"/>
      <c r="CH41" s="69" t="s">
        <v>49</v>
      </c>
      <c r="CI41" s="69"/>
      <c r="CJ41" s="69"/>
      <c r="CK41" s="69"/>
      <c r="CL41" s="69"/>
      <c r="CM41" s="69"/>
      <c r="CN41" s="69"/>
      <c r="CO41" s="69"/>
      <c r="CP41" s="69"/>
      <c r="CQ41" s="82">
        <f t="shared" si="0"/>
        <v>23237</v>
      </c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73" t="s">
        <v>51</v>
      </c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 t="s">
        <v>131</v>
      </c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69" t="s">
        <v>78</v>
      </c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75" t="s">
        <v>53</v>
      </c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GA41" s="9">
        <v>15.81</v>
      </c>
      <c r="GB41" s="10">
        <f t="shared" si="1"/>
        <v>18.66</v>
      </c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1"/>
    </row>
    <row r="42" spans="1:196" s="12" customFormat="1" ht="12" customHeight="1">
      <c r="A42" s="73" t="s">
        <v>117</v>
      </c>
      <c r="B42" s="73"/>
      <c r="C42" s="73"/>
      <c r="D42" s="73"/>
      <c r="E42" s="73"/>
      <c r="F42" s="73"/>
      <c r="G42" s="73"/>
      <c r="H42" s="73"/>
      <c r="I42" s="73" t="s">
        <v>44</v>
      </c>
      <c r="J42" s="73"/>
      <c r="K42" s="73"/>
      <c r="L42" s="73"/>
      <c r="M42" s="73"/>
      <c r="N42" s="73"/>
      <c r="O42" s="73"/>
      <c r="P42" s="73"/>
      <c r="Q42" s="73"/>
      <c r="R42" s="73" t="s">
        <v>112</v>
      </c>
      <c r="S42" s="73"/>
      <c r="T42" s="73"/>
      <c r="U42" s="73"/>
      <c r="V42" s="73"/>
      <c r="W42" s="73"/>
      <c r="X42" s="73"/>
      <c r="Y42" s="73"/>
      <c r="Z42" s="73"/>
      <c r="AA42" s="69" t="s">
        <v>113</v>
      </c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3" t="s">
        <v>114</v>
      </c>
      <c r="BC42" s="73"/>
      <c r="BD42" s="73"/>
      <c r="BE42" s="73"/>
      <c r="BF42" s="73"/>
      <c r="BG42" s="73"/>
      <c r="BH42" s="69" t="s">
        <v>115</v>
      </c>
      <c r="BI42" s="69"/>
      <c r="BJ42" s="69"/>
      <c r="BK42" s="69"/>
      <c r="BL42" s="69"/>
      <c r="BM42" s="69"/>
      <c r="BN42" s="69"/>
      <c r="BO42" s="69"/>
      <c r="BP42" s="69"/>
      <c r="BQ42" s="74">
        <v>86.16</v>
      </c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3" t="s">
        <v>21</v>
      </c>
      <c r="CC42" s="73"/>
      <c r="CD42" s="73"/>
      <c r="CE42" s="73"/>
      <c r="CF42" s="73"/>
      <c r="CG42" s="73"/>
      <c r="CH42" s="69" t="s">
        <v>49</v>
      </c>
      <c r="CI42" s="69"/>
      <c r="CJ42" s="69"/>
      <c r="CK42" s="69"/>
      <c r="CL42" s="69"/>
      <c r="CM42" s="69"/>
      <c r="CN42" s="69"/>
      <c r="CO42" s="69"/>
      <c r="CP42" s="69"/>
      <c r="CQ42" s="82">
        <f t="shared" si="0"/>
        <v>272019</v>
      </c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73" t="s">
        <v>51</v>
      </c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 t="s">
        <v>131</v>
      </c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69" t="s">
        <v>78</v>
      </c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75" t="s">
        <v>53</v>
      </c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GA42" s="9">
        <v>2675.54</v>
      </c>
      <c r="GB42" s="10">
        <f t="shared" si="1"/>
        <v>3157.14</v>
      </c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1"/>
    </row>
    <row r="43" spans="1:196" s="12" customFormat="1" ht="12" customHeight="1">
      <c r="A43" s="73" t="s">
        <v>120</v>
      </c>
      <c r="B43" s="73"/>
      <c r="C43" s="73"/>
      <c r="D43" s="73"/>
      <c r="E43" s="73"/>
      <c r="F43" s="73"/>
      <c r="G43" s="73"/>
      <c r="H43" s="73"/>
      <c r="I43" s="73" t="s">
        <v>44</v>
      </c>
      <c r="J43" s="73"/>
      <c r="K43" s="73"/>
      <c r="L43" s="73"/>
      <c r="M43" s="73"/>
      <c r="N43" s="73"/>
      <c r="O43" s="73"/>
      <c r="P43" s="73"/>
      <c r="Q43" s="73"/>
      <c r="R43" s="73" t="s">
        <v>141</v>
      </c>
      <c r="S43" s="73"/>
      <c r="T43" s="73"/>
      <c r="U43" s="73"/>
      <c r="V43" s="73"/>
      <c r="W43" s="73"/>
      <c r="X43" s="73"/>
      <c r="Y43" s="73"/>
      <c r="Z43" s="73"/>
      <c r="AA43" s="69" t="s">
        <v>142</v>
      </c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73" t="s">
        <v>69</v>
      </c>
      <c r="BC43" s="73"/>
      <c r="BD43" s="73"/>
      <c r="BE43" s="73"/>
      <c r="BF43" s="73"/>
      <c r="BG43" s="73"/>
      <c r="BH43" s="69" t="s">
        <v>70</v>
      </c>
      <c r="BI43" s="69"/>
      <c r="BJ43" s="69"/>
      <c r="BK43" s="69"/>
      <c r="BL43" s="69"/>
      <c r="BM43" s="69"/>
      <c r="BN43" s="69"/>
      <c r="BO43" s="69"/>
      <c r="BP43" s="69"/>
      <c r="BQ43" s="74">
        <v>1</v>
      </c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3" t="s">
        <v>21</v>
      </c>
      <c r="CC43" s="73"/>
      <c r="CD43" s="73"/>
      <c r="CE43" s="73"/>
      <c r="CF43" s="73"/>
      <c r="CG43" s="73"/>
      <c r="CH43" s="69" t="s">
        <v>49</v>
      </c>
      <c r="CI43" s="69"/>
      <c r="CJ43" s="69"/>
      <c r="CK43" s="69"/>
      <c r="CL43" s="69"/>
      <c r="CM43" s="69"/>
      <c r="CN43" s="69"/>
      <c r="CO43" s="69"/>
      <c r="CP43" s="69"/>
      <c r="CQ43" s="82">
        <f>ROUND(GB43*BQ43,0)</f>
        <v>3000000</v>
      </c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73" t="s">
        <v>131</v>
      </c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 t="s">
        <v>143</v>
      </c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69" t="s">
        <v>78</v>
      </c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75" t="s">
        <v>53</v>
      </c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GA43" s="9">
        <v>2542373</v>
      </c>
      <c r="GB43" s="10">
        <f t="shared" si="1"/>
        <v>3000000.14</v>
      </c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1"/>
    </row>
    <row r="44" spans="1:161" s="12" customFormat="1" ht="12">
      <c r="A44" s="73" t="s">
        <v>159</v>
      </c>
      <c r="B44" s="73"/>
      <c r="C44" s="73"/>
      <c r="D44" s="73"/>
      <c r="E44" s="73"/>
      <c r="F44" s="73"/>
      <c r="G44" s="73"/>
      <c r="H44" s="73"/>
      <c r="I44" s="73" t="s">
        <v>44</v>
      </c>
      <c r="J44" s="73"/>
      <c r="K44" s="73"/>
      <c r="L44" s="73"/>
      <c r="M44" s="73"/>
      <c r="N44" s="73"/>
      <c r="O44" s="73"/>
      <c r="P44" s="73"/>
      <c r="Q44" s="73"/>
      <c r="R44" s="73" t="s">
        <v>160</v>
      </c>
      <c r="S44" s="73"/>
      <c r="T44" s="73"/>
      <c r="U44" s="73"/>
      <c r="V44" s="73"/>
      <c r="W44" s="73"/>
      <c r="X44" s="73"/>
      <c r="Y44" s="73"/>
      <c r="Z44" s="73"/>
      <c r="AA44" s="69" t="s">
        <v>161</v>
      </c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73" t="s">
        <v>162</v>
      </c>
      <c r="BC44" s="73"/>
      <c r="BD44" s="73"/>
      <c r="BE44" s="73"/>
      <c r="BF44" s="73"/>
      <c r="BG44" s="73"/>
      <c r="BH44" s="69" t="s">
        <v>163</v>
      </c>
      <c r="BI44" s="69"/>
      <c r="BJ44" s="69"/>
      <c r="BK44" s="69"/>
      <c r="BL44" s="69"/>
      <c r="BM44" s="69"/>
      <c r="BN44" s="69"/>
      <c r="BO44" s="69"/>
      <c r="BP44" s="69"/>
      <c r="BQ44" s="74">
        <v>469</v>
      </c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3" t="s">
        <v>21</v>
      </c>
      <c r="CC44" s="73"/>
      <c r="CD44" s="73"/>
      <c r="CE44" s="73"/>
      <c r="CF44" s="73"/>
      <c r="CG44" s="73"/>
      <c r="CH44" s="69" t="s">
        <v>49</v>
      </c>
      <c r="CI44" s="69"/>
      <c r="CJ44" s="69"/>
      <c r="CK44" s="69"/>
      <c r="CL44" s="69"/>
      <c r="CM44" s="69"/>
      <c r="CN44" s="69"/>
      <c r="CO44" s="69"/>
      <c r="CP44" s="69"/>
      <c r="CQ44" s="81">
        <v>470407</v>
      </c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73" t="s">
        <v>51</v>
      </c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 t="s">
        <v>131</v>
      </c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69" t="s">
        <v>158</v>
      </c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75" t="s">
        <v>53</v>
      </c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</row>
    <row r="45" spans="1:161" s="12" customFormat="1" ht="1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73"/>
      <c r="BC45" s="73"/>
      <c r="BD45" s="73"/>
      <c r="BE45" s="73"/>
      <c r="BF45" s="73"/>
      <c r="BG45" s="73"/>
      <c r="BH45" s="69"/>
      <c r="BI45" s="69"/>
      <c r="BJ45" s="69"/>
      <c r="BK45" s="69"/>
      <c r="BL45" s="69"/>
      <c r="BM45" s="69"/>
      <c r="BN45" s="69"/>
      <c r="BO45" s="69"/>
      <c r="BP45" s="69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3"/>
      <c r="CC45" s="73"/>
      <c r="CD45" s="73"/>
      <c r="CE45" s="73"/>
      <c r="CF45" s="73"/>
      <c r="CG45" s="73"/>
      <c r="CH45" s="69"/>
      <c r="CI45" s="69"/>
      <c r="CJ45" s="69"/>
      <c r="CK45" s="69"/>
      <c r="CL45" s="69"/>
      <c r="CM45" s="69"/>
      <c r="CN45" s="69"/>
      <c r="CO45" s="69"/>
      <c r="CP45" s="69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</row>
    <row r="46" spans="1:161" s="12" customFormat="1" ht="1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73"/>
      <c r="BC46" s="73"/>
      <c r="BD46" s="73"/>
      <c r="BE46" s="73"/>
      <c r="BF46" s="73"/>
      <c r="BG46" s="73"/>
      <c r="BH46" s="69"/>
      <c r="BI46" s="69"/>
      <c r="BJ46" s="69"/>
      <c r="BK46" s="69"/>
      <c r="BL46" s="69"/>
      <c r="BM46" s="69"/>
      <c r="BN46" s="69"/>
      <c r="BO46" s="69"/>
      <c r="BP46" s="69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3"/>
      <c r="CC46" s="73"/>
      <c r="CD46" s="73"/>
      <c r="CE46" s="73"/>
      <c r="CF46" s="73"/>
      <c r="CG46" s="73"/>
      <c r="CH46" s="69"/>
      <c r="CI46" s="69"/>
      <c r="CJ46" s="69"/>
      <c r="CK46" s="69"/>
      <c r="CL46" s="69"/>
      <c r="CM46" s="69"/>
      <c r="CN46" s="69"/>
      <c r="CO46" s="69"/>
      <c r="CP46" s="69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</row>
    <row r="47" spans="69:79" ht="3" customHeight="1"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1:150" s="3" customFormat="1" ht="15.75">
      <c r="A48" s="80" t="s">
        <v>144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J48" s="4" t="s">
        <v>124</v>
      </c>
      <c r="DK48" s="21"/>
      <c r="DL48" s="21"/>
      <c r="DM48" s="21"/>
      <c r="DN48" s="21"/>
      <c r="DO48" s="21"/>
      <c r="DP48" s="3" t="s">
        <v>124</v>
      </c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83">
        <v>20</v>
      </c>
      <c r="EM48" s="83"/>
      <c r="EN48" s="83"/>
      <c r="EO48" s="83"/>
      <c r="EP48" s="77"/>
      <c r="EQ48" s="77"/>
      <c r="ER48" s="77"/>
      <c r="ES48" s="77"/>
      <c r="ET48" s="3" t="s">
        <v>125</v>
      </c>
    </row>
    <row r="49" spans="1:149" s="15" customFormat="1" ht="13.5" customHeight="1">
      <c r="A49" s="78" t="s">
        <v>126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H49" s="79" t="s">
        <v>127</v>
      </c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K49" s="79" t="s">
        <v>128</v>
      </c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</row>
  </sheetData>
  <mergeCells count="453">
    <mergeCell ref="EL48:EO48"/>
    <mergeCell ref="EP48:ES48"/>
    <mergeCell ref="A49:CD49"/>
    <mergeCell ref="CH49:DD49"/>
    <mergeCell ref="DK49:ES49"/>
    <mergeCell ref="A48:CD48"/>
    <mergeCell ref="CH48:DD48"/>
    <mergeCell ref="DK48:DO48"/>
    <mergeCell ref="DS48:EK48"/>
    <mergeCell ref="DE46:DQ46"/>
    <mergeCell ref="DR46:EB46"/>
    <mergeCell ref="EC46:EN46"/>
    <mergeCell ref="EO46:FE46"/>
    <mergeCell ref="BQ46:CA46"/>
    <mergeCell ref="CB46:CG46"/>
    <mergeCell ref="CH46:CP46"/>
    <mergeCell ref="CQ46:DD46"/>
    <mergeCell ref="DR43:EB43"/>
    <mergeCell ref="EC43:EN43"/>
    <mergeCell ref="EO43:FE43"/>
    <mergeCell ref="A46:H46"/>
    <mergeCell ref="I46:Q46"/>
    <mergeCell ref="R46:Z46"/>
    <mergeCell ref="AA46:AL46"/>
    <mergeCell ref="AM46:BA46"/>
    <mergeCell ref="BB46:BG46"/>
    <mergeCell ref="BH46:BP46"/>
    <mergeCell ref="CB43:CG43"/>
    <mergeCell ref="CH43:CP43"/>
    <mergeCell ref="CQ43:DD43"/>
    <mergeCell ref="DE43:DQ43"/>
    <mergeCell ref="AM43:BA43"/>
    <mergeCell ref="BB43:BG43"/>
    <mergeCell ref="BH43:BP43"/>
    <mergeCell ref="BQ43:CA43"/>
    <mergeCell ref="A43:H43"/>
    <mergeCell ref="I43:Q43"/>
    <mergeCell ref="R43:Z43"/>
    <mergeCell ref="AA43:AL43"/>
    <mergeCell ref="DE42:DQ42"/>
    <mergeCell ref="DR42:EB42"/>
    <mergeCell ref="EC42:EN42"/>
    <mergeCell ref="EO42:FE42"/>
    <mergeCell ref="BQ42:CA42"/>
    <mergeCell ref="CB42:CG42"/>
    <mergeCell ref="CH42:CP42"/>
    <mergeCell ref="CQ42:DD42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CB41:CG41"/>
    <mergeCell ref="CH41:CP41"/>
    <mergeCell ref="CQ41:DD41"/>
    <mergeCell ref="DE41:DQ41"/>
    <mergeCell ref="AM41:BA41"/>
    <mergeCell ref="BB41:BG41"/>
    <mergeCell ref="BH41:BP41"/>
    <mergeCell ref="BQ41:CA41"/>
    <mergeCell ref="A41:H41"/>
    <mergeCell ref="I41:Q41"/>
    <mergeCell ref="R41:Z41"/>
    <mergeCell ref="AA41:AL41"/>
    <mergeCell ref="DE40:DQ40"/>
    <mergeCell ref="DR40:EB40"/>
    <mergeCell ref="EC40:EN40"/>
    <mergeCell ref="EO40:FE40"/>
    <mergeCell ref="BQ40:CA40"/>
    <mergeCell ref="CB40:CG40"/>
    <mergeCell ref="CH40:CP40"/>
    <mergeCell ref="CQ40:DD40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CB39:CG39"/>
    <mergeCell ref="CH39:CP39"/>
    <mergeCell ref="CQ39:DD39"/>
    <mergeCell ref="DE39:DQ39"/>
    <mergeCell ref="AM39:BA39"/>
    <mergeCell ref="BB39:BG39"/>
    <mergeCell ref="BH39:BP39"/>
    <mergeCell ref="BQ39:CA39"/>
    <mergeCell ref="A39:H39"/>
    <mergeCell ref="I39:Q39"/>
    <mergeCell ref="R39:Z39"/>
    <mergeCell ref="AA39:AL39"/>
    <mergeCell ref="DE38:DQ38"/>
    <mergeCell ref="DR38:EB38"/>
    <mergeCell ref="EC38:EN38"/>
    <mergeCell ref="EO38:FE38"/>
    <mergeCell ref="BQ38:CA38"/>
    <mergeCell ref="CB38:CG38"/>
    <mergeCell ref="CH38:CP38"/>
    <mergeCell ref="CQ38:DD38"/>
    <mergeCell ref="DR37:EB37"/>
    <mergeCell ref="EC37:EN37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CB37:CG37"/>
    <mergeCell ref="CH37:CP37"/>
    <mergeCell ref="CQ37:DD37"/>
    <mergeCell ref="DE37:DQ37"/>
    <mergeCell ref="AM37:BA37"/>
    <mergeCell ref="BB37:BG37"/>
    <mergeCell ref="BH37:BP37"/>
    <mergeCell ref="BQ37:CA37"/>
    <mergeCell ref="A37:H37"/>
    <mergeCell ref="I37:Q37"/>
    <mergeCell ref="R37:Z37"/>
    <mergeCell ref="AA37:AL37"/>
    <mergeCell ref="DE36:DQ36"/>
    <mergeCell ref="DR36:EB36"/>
    <mergeCell ref="EC36:EN36"/>
    <mergeCell ref="EO36:FE36"/>
    <mergeCell ref="BQ36:CA36"/>
    <mergeCell ref="CB36:CG36"/>
    <mergeCell ref="CH36:CP36"/>
    <mergeCell ref="CQ36:DD36"/>
    <mergeCell ref="DR35:EB35"/>
    <mergeCell ref="EC35:EN35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CB35:CG35"/>
    <mergeCell ref="CH35:CP35"/>
    <mergeCell ref="CQ35:DD35"/>
    <mergeCell ref="DE35:DQ35"/>
    <mergeCell ref="AM35:BA35"/>
    <mergeCell ref="BB35:BG35"/>
    <mergeCell ref="BH35:BP35"/>
    <mergeCell ref="BQ35:CA35"/>
    <mergeCell ref="A35:H35"/>
    <mergeCell ref="I35:Q35"/>
    <mergeCell ref="R35:Z35"/>
    <mergeCell ref="AA35:AL35"/>
    <mergeCell ref="DE34:DQ34"/>
    <mergeCell ref="DR34:EB34"/>
    <mergeCell ref="EC34:EN34"/>
    <mergeCell ref="EO34:FE34"/>
    <mergeCell ref="BQ34:CA34"/>
    <mergeCell ref="CB34:CG34"/>
    <mergeCell ref="CH34:CP34"/>
    <mergeCell ref="CQ34:DD34"/>
    <mergeCell ref="DR33:EB33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CB33:CG33"/>
    <mergeCell ref="CH33:CP33"/>
    <mergeCell ref="CQ33:DD33"/>
    <mergeCell ref="DE33:DQ33"/>
    <mergeCell ref="AM33:BA33"/>
    <mergeCell ref="BB33:BG33"/>
    <mergeCell ref="BH33:BP33"/>
    <mergeCell ref="BQ33:CA33"/>
    <mergeCell ref="A33:H33"/>
    <mergeCell ref="I33:Q33"/>
    <mergeCell ref="R33:Z33"/>
    <mergeCell ref="AA33:AL33"/>
    <mergeCell ref="DE32:DQ32"/>
    <mergeCell ref="DR32:EB32"/>
    <mergeCell ref="EC32:EN32"/>
    <mergeCell ref="EO32:FE32"/>
    <mergeCell ref="BQ32:CA32"/>
    <mergeCell ref="CB32:CG32"/>
    <mergeCell ref="CH32:CP32"/>
    <mergeCell ref="CQ32:DD32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CB31:CG31"/>
    <mergeCell ref="CH31:CP31"/>
    <mergeCell ref="CQ31:DD31"/>
    <mergeCell ref="DE31:DQ31"/>
    <mergeCell ref="AM31:BA31"/>
    <mergeCell ref="BB31:BG31"/>
    <mergeCell ref="BH31:BP31"/>
    <mergeCell ref="BQ31:CA31"/>
    <mergeCell ref="A31:H31"/>
    <mergeCell ref="I31:Q31"/>
    <mergeCell ref="R31:Z31"/>
    <mergeCell ref="AA31:AL31"/>
    <mergeCell ref="DE30:DQ30"/>
    <mergeCell ref="DR30:EB30"/>
    <mergeCell ref="EC30:EN30"/>
    <mergeCell ref="EO30:FE30"/>
    <mergeCell ref="BQ30:CA30"/>
    <mergeCell ref="CB30:CG30"/>
    <mergeCell ref="CH30:CP30"/>
    <mergeCell ref="CQ30:DD30"/>
    <mergeCell ref="DR29:EB29"/>
    <mergeCell ref="EC29:EN29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CB29:CG29"/>
    <mergeCell ref="CH29:CP29"/>
    <mergeCell ref="CQ29:DD29"/>
    <mergeCell ref="DE29:DQ29"/>
    <mergeCell ref="AM29:BA29"/>
    <mergeCell ref="BB29:BG29"/>
    <mergeCell ref="BH29:BP29"/>
    <mergeCell ref="BQ29:CA29"/>
    <mergeCell ref="A29:H29"/>
    <mergeCell ref="I29:Q29"/>
    <mergeCell ref="R29:Z29"/>
    <mergeCell ref="AA29:AL29"/>
    <mergeCell ref="DE28:DQ28"/>
    <mergeCell ref="DR28:EB28"/>
    <mergeCell ref="EC28:EN28"/>
    <mergeCell ref="EO28:FE28"/>
    <mergeCell ref="BQ28:CA28"/>
    <mergeCell ref="CB28:CG28"/>
    <mergeCell ref="CH28:CP28"/>
    <mergeCell ref="CQ28:DD28"/>
    <mergeCell ref="DR27:EB27"/>
    <mergeCell ref="EC27:EN27"/>
    <mergeCell ref="EO27:FE27"/>
    <mergeCell ref="A28:H28"/>
    <mergeCell ref="I28:Q28"/>
    <mergeCell ref="R28:Z28"/>
    <mergeCell ref="AA28:AL28"/>
    <mergeCell ref="AM28:BA28"/>
    <mergeCell ref="BB28:BG28"/>
    <mergeCell ref="BH28:BP28"/>
    <mergeCell ref="CB27:CG27"/>
    <mergeCell ref="CH27:CP27"/>
    <mergeCell ref="CQ27:DD27"/>
    <mergeCell ref="DE27:DQ27"/>
    <mergeCell ref="AM27:BA27"/>
    <mergeCell ref="BB27:BG27"/>
    <mergeCell ref="BH27:BP27"/>
    <mergeCell ref="BQ27:CA27"/>
    <mergeCell ref="A27:H27"/>
    <mergeCell ref="I27:Q27"/>
    <mergeCell ref="R27:Z27"/>
    <mergeCell ref="AA27:AL27"/>
    <mergeCell ref="DE26:DQ26"/>
    <mergeCell ref="DR26:EB26"/>
    <mergeCell ref="EC26:EN26"/>
    <mergeCell ref="EO26:FE26"/>
    <mergeCell ref="BQ26:CA26"/>
    <mergeCell ref="CB26:CG26"/>
    <mergeCell ref="CH26:CP26"/>
    <mergeCell ref="CQ26:DD26"/>
    <mergeCell ref="DR25:EB25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CB25:CG25"/>
    <mergeCell ref="CH25:CP25"/>
    <mergeCell ref="CQ25:DD25"/>
    <mergeCell ref="DE25:DQ25"/>
    <mergeCell ref="AM25:BA25"/>
    <mergeCell ref="BB25:BG25"/>
    <mergeCell ref="BH25:BP25"/>
    <mergeCell ref="BQ25:CA25"/>
    <mergeCell ref="A25:H25"/>
    <mergeCell ref="I25:Q25"/>
    <mergeCell ref="R25:Z25"/>
    <mergeCell ref="AA25:AL25"/>
    <mergeCell ref="DE24:DQ24"/>
    <mergeCell ref="DR24:EB24"/>
    <mergeCell ref="EC24:EN24"/>
    <mergeCell ref="EO24:FE24"/>
    <mergeCell ref="BQ24:CA24"/>
    <mergeCell ref="CB24:CG24"/>
    <mergeCell ref="CH24:CP24"/>
    <mergeCell ref="CQ24:DD24"/>
    <mergeCell ref="DR23:EB2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CB23:CG23"/>
    <mergeCell ref="CH23:CP23"/>
    <mergeCell ref="CQ23:DD23"/>
    <mergeCell ref="DE23:DQ23"/>
    <mergeCell ref="AM23:BA23"/>
    <mergeCell ref="BB23:BG23"/>
    <mergeCell ref="BH23:BP23"/>
    <mergeCell ref="BQ23:CA23"/>
    <mergeCell ref="A23:H23"/>
    <mergeCell ref="I23:Q23"/>
    <mergeCell ref="R23:Z23"/>
    <mergeCell ref="AA23:AL23"/>
    <mergeCell ref="DE22:DQ22"/>
    <mergeCell ref="DR22:EB22"/>
    <mergeCell ref="EC22:EN22"/>
    <mergeCell ref="EO22:FE22"/>
    <mergeCell ref="BQ22:CA22"/>
    <mergeCell ref="CB22:CG22"/>
    <mergeCell ref="CH22:CP22"/>
    <mergeCell ref="CQ22:DD22"/>
    <mergeCell ref="DR21:EB21"/>
    <mergeCell ref="EC21:EN21"/>
    <mergeCell ref="EO21:FE21"/>
    <mergeCell ref="A22:H22"/>
    <mergeCell ref="I22:Q22"/>
    <mergeCell ref="R22:Z22"/>
    <mergeCell ref="AA22:AL22"/>
    <mergeCell ref="AM22:BA22"/>
    <mergeCell ref="BB22:BG22"/>
    <mergeCell ref="BH22:BP22"/>
    <mergeCell ref="CB21:CG21"/>
    <mergeCell ref="CH21:CP21"/>
    <mergeCell ref="CQ21:DD21"/>
    <mergeCell ref="DE21:DQ21"/>
    <mergeCell ref="EC20:EN20"/>
    <mergeCell ref="EO20:FE2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CH20:CP20"/>
    <mergeCell ref="CQ20:DD20"/>
    <mergeCell ref="DE20:DQ20"/>
    <mergeCell ref="DR20:EB20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DE19:DQ19"/>
    <mergeCell ref="DR19:EB19"/>
    <mergeCell ref="BB18:BP18"/>
    <mergeCell ref="BQ18:CA19"/>
    <mergeCell ref="CB18:CP18"/>
    <mergeCell ref="R17:Z19"/>
    <mergeCell ref="AA17:EB17"/>
    <mergeCell ref="EC17:EN19"/>
    <mergeCell ref="EO17:FE18"/>
    <mergeCell ref="AA18:AL19"/>
    <mergeCell ref="DE18:EB18"/>
    <mergeCell ref="BB19:BG19"/>
    <mergeCell ref="BH19:BP19"/>
    <mergeCell ref="CB19:CG19"/>
    <mergeCell ref="CH19:CP19"/>
    <mergeCell ref="AM18:BA19"/>
    <mergeCell ref="B13:BA13"/>
    <mergeCell ref="BC13:FE13"/>
    <mergeCell ref="B14:BA14"/>
    <mergeCell ref="BC14:FE14"/>
    <mergeCell ref="CQ18:DD19"/>
    <mergeCell ref="B15:BA15"/>
    <mergeCell ref="BC15:FE15"/>
    <mergeCell ref="A17:H19"/>
    <mergeCell ref="I17:Q19"/>
    <mergeCell ref="B11:BA11"/>
    <mergeCell ref="BC11:FE11"/>
    <mergeCell ref="B12:BA12"/>
    <mergeCell ref="BC12:FE12"/>
    <mergeCell ref="B9:BA9"/>
    <mergeCell ref="BC9:FE9"/>
    <mergeCell ref="B10:BA10"/>
    <mergeCell ref="BC10:FE10"/>
    <mergeCell ref="A5:FE5"/>
    <mergeCell ref="A6:FE6"/>
    <mergeCell ref="BJ7:BT7"/>
    <mergeCell ref="BU7:CD7"/>
    <mergeCell ref="CE7:CP7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CQ44:DD44"/>
    <mergeCell ref="DE44:DQ44"/>
    <mergeCell ref="DR44:EB44"/>
    <mergeCell ref="EC44:EN44"/>
    <mergeCell ref="EO44:FE44"/>
    <mergeCell ref="A45:H45"/>
    <mergeCell ref="I45:Q45"/>
    <mergeCell ref="R45:Z45"/>
    <mergeCell ref="AA45:AL45"/>
    <mergeCell ref="AM45:BA45"/>
    <mergeCell ref="BB45:BG45"/>
    <mergeCell ref="BH45:BP45"/>
    <mergeCell ref="BQ45:CA45"/>
    <mergeCell ref="CB45:CG45"/>
    <mergeCell ref="CH45:CP45"/>
    <mergeCell ref="CQ45:DD45"/>
    <mergeCell ref="DE45:DQ45"/>
    <mergeCell ref="DR45:EB45"/>
    <mergeCell ref="EC45:EN45"/>
    <mergeCell ref="EO45:FE4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J48"/>
  <sheetViews>
    <sheetView workbookViewId="0" topLeftCell="A1">
      <selection activeCell="L169" sqref="L169"/>
    </sheetView>
  </sheetViews>
  <sheetFormatPr defaultColWidth="9.140625" defaultRowHeight="12.75"/>
  <cols>
    <col min="1" max="8" width="0.2890625" style="1" customWidth="1"/>
    <col min="9" max="26" width="0.85546875" style="1" customWidth="1"/>
    <col min="27" max="38" width="1.8515625" style="1" customWidth="1"/>
    <col min="39" max="50" width="0.71875" style="1" customWidth="1"/>
    <col min="51" max="53" width="0.71875" style="1" hidden="1" customWidth="1"/>
    <col min="54" max="59" width="0.85546875" style="1" customWidth="1"/>
    <col min="60" max="68" width="0.5625" style="1" customWidth="1"/>
    <col min="69" max="79" width="0.85546875" style="1" customWidth="1"/>
    <col min="80" max="85" width="1.7109375" style="1" customWidth="1"/>
    <col min="86" max="94" width="1.421875" style="1" customWidth="1"/>
    <col min="95" max="108" width="0.5625" style="1" customWidth="1"/>
    <col min="109" max="126" width="0.85546875" style="1" customWidth="1"/>
    <col min="127" max="127" width="0.5625" style="1" customWidth="1"/>
    <col min="128" max="128" width="0.85546875" style="1" hidden="1" customWidth="1"/>
    <col min="129" max="129" width="0.42578125" style="1" customWidth="1"/>
    <col min="130" max="131" width="0.85546875" style="1" hidden="1" customWidth="1"/>
    <col min="132" max="142" width="0.85546875" style="1" customWidth="1"/>
    <col min="143" max="143" width="1.421875" style="1" customWidth="1"/>
    <col min="144" max="144" width="0.9921875" style="1" customWidth="1"/>
    <col min="145" max="161" width="0.2890625" style="1" customWidth="1"/>
    <col min="162" max="171" width="0.85546875" style="1" customWidth="1"/>
    <col min="172" max="172" width="10.7109375" style="1" hidden="1" customWidth="1"/>
    <col min="173" max="173" width="14.00390625" style="1" hidden="1" customWidth="1"/>
    <col min="174" max="188" width="0.85546875" style="1" hidden="1" customWidth="1"/>
    <col min="189" max="16384" width="0.85546875" style="1" customWidth="1"/>
  </cols>
  <sheetData>
    <row r="2" ht="12" customHeight="1"/>
    <row r="3" ht="12" customHeight="1"/>
    <row r="4" ht="12" customHeight="1"/>
    <row r="5" spans="1:161" s="2" customFormat="1" ht="16.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1:161" s="2" customFormat="1" ht="16.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</row>
    <row r="7" spans="61:95" s="3" customFormat="1" ht="15.75">
      <c r="BI7" s="4" t="s">
        <v>2</v>
      </c>
      <c r="BJ7" s="21" t="s">
        <v>3</v>
      </c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2" t="s">
        <v>4</v>
      </c>
      <c r="BV7" s="22"/>
      <c r="BW7" s="22"/>
      <c r="BX7" s="22"/>
      <c r="BY7" s="22"/>
      <c r="BZ7" s="22"/>
      <c r="CA7" s="22"/>
      <c r="CB7" s="22"/>
      <c r="CC7" s="22"/>
      <c r="CD7" s="22"/>
      <c r="CE7" s="21" t="s">
        <v>145</v>
      </c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3" t="s">
        <v>6</v>
      </c>
    </row>
    <row r="9" spans="1:161" s="3" customFormat="1" ht="15.75">
      <c r="A9" s="5"/>
      <c r="B9" s="23" t="s">
        <v>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4"/>
      <c r="BB9" s="5"/>
      <c r="BC9" s="25" t="s">
        <v>8</v>
      </c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3" customFormat="1" ht="15.75">
      <c r="A10" s="5"/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  <c r="BB10" s="5"/>
      <c r="BC10" s="27" t="s">
        <v>10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3" customFormat="1" ht="15.75">
      <c r="A11" s="5"/>
      <c r="B11" s="23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4"/>
      <c r="BB11" s="5" t="s">
        <v>12</v>
      </c>
      <c r="BC11" s="27" t="s">
        <v>13</v>
      </c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3" customFormat="1" ht="15.75">
      <c r="A12" s="5"/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4"/>
      <c r="BB12" s="5"/>
      <c r="BC12" s="27" t="s">
        <v>15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3" customFormat="1" ht="15.75">
      <c r="A13" s="5"/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4"/>
      <c r="BB13" s="5"/>
      <c r="BC13" s="27" t="s">
        <v>17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s="3" customFormat="1" ht="15.75">
      <c r="A14" s="5"/>
      <c r="B14" s="23" t="s">
        <v>18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  <c r="BB14" s="5"/>
      <c r="BC14" s="27" t="s">
        <v>19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8"/>
    </row>
    <row r="15" spans="1:161" s="3" customFormat="1" ht="15.75">
      <c r="A15" s="5"/>
      <c r="B15" s="23" t="s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4"/>
      <c r="BB15" s="5"/>
      <c r="BC15" s="27" t="s">
        <v>21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8"/>
    </row>
    <row r="17" spans="1:161" s="6" customFormat="1" ht="24.75" customHeight="1">
      <c r="A17" s="35" t="s">
        <v>22</v>
      </c>
      <c r="B17" s="36"/>
      <c r="C17" s="36"/>
      <c r="D17" s="36"/>
      <c r="E17" s="36"/>
      <c r="F17" s="36"/>
      <c r="G17" s="36"/>
      <c r="H17" s="37"/>
      <c r="I17" s="35" t="s">
        <v>23</v>
      </c>
      <c r="J17" s="36"/>
      <c r="K17" s="36"/>
      <c r="L17" s="36"/>
      <c r="M17" s="36"/>
      <c r="N17" s="36"/>
      <c r="O17" s="36"/>
      <c r="P17" s="36"/>
      <c r="Q17" s="37"/>
      <c r="R17" s="35" t="s">
        <v>24</v>
      </c>
      <c r="S17" s="36"/>
      <c r="T17" s="36"/>
      <c r="U17" s="36"/>
      <c r="V17" s="36"/>
      <c r="W17" s="36"/>
      <c r="X17" s="36"/>
      <c r="Y17" s="36"/>
      <c r="Z17" s="37"/>
      <c r="AA17" s="44" t="s">
        <v>146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6"/>
      <c r="EC17" s="29" t="s">
        <v>26</v>
      </c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1"/>
      <c r="EO17" s="29" t="s">
        <v>27</v>
      </c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1"/>
    </row>
    <row r="18" spans="1:161" s="6" customFormat="1" ht="74.25" customHeight="1">
      <c r="A18" s="38"/>
      <c r="B18" s="39"/>
      <c r="C18" s="39"/>
      <c r="D18" s="39"/>
      <c r="E18" s="39"/>
      <c r="F18" s="39"/>
      <c r="G18" s="39"/>
      <c r="H18" s="40"/>
      <c r="I18" s="38"/>
      <c r="J18" s="39"/>
      <c r="K18" s="39"/>
      <c r="L18" s="39"/>
      <c r="M18" s="39"/>
      <c r="N18" s="39"/>
      <c r="O18" s="39"/>
      <c r="P18" s="39"/>
      <c r="Q18" s="40"/>
      <c r="R18" s="38"/>
      <c r="S18" s="39"/>
      <c r="T18" s="39"/>
      <c r="U18" s="39"/>
      <c r="V18" s="39"/>
      <c r="W18" s="39"/>
      <c r="X18" s="39"/>
      <c r="Y18" s="39"/>
      <c r="Z18" s="40"/>
      <c r="AA18" s="29" t="s">
        <v>28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/>
      <c r="AM18" s="29" t="s">
        <v>29</v>
      </c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1"/>
      <c r="BB18" s="44" t="s">
        <v>30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29" t="s">
        <v>31</v>
      </c>
      <c r="BR18" s="30"/>
      <c r="BS18" s="30"/>
      <c r="BT18" s="30"/>
      <c r="BU18" s="30"/>
      <c r="BV18" s="30"/>
      <c r="BW18" s="30"/>
      <c r="BX18" s="30"/>
      <c r="BY18" s="30"/>
      <c r="BZ18" s="30"/>
      <c r="CA18" s="31"/>
      <c r="CB18" s="44" t="s">
        <v>32</v>
      </c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6"/>
      <c r="CQ18" s="29" t="s">
        <v>33</v>
      </c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  <c r="DE18" s="44" t="s">
        <v>34</v>
      </c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6"/>
      <c r="EC18" s="47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9"/>
      <c r="EO18" s="32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4"/>
    </row>
    <row r="19" spans="1:161" s="6" customFormat="1" ht="86.25" customHeight="1">
      <c r="A19" s="41"/>
      <c r="B19" s="42"/>
      <c r="C19" s="42"/>
      <c r="D19" s="42"/>
      <c r="E19" s="42"/>
      <c r="F19" s="42"/>
      <c r="G19" s="42"/>
      <c r="H19" s="43"/>
      <c r="I19" s="41"/>
      <c r="J19" s="42"/>
      <c r="K19" s="42"/>
      <c r="L19" s="42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2"/>
      <c r="X19" s="42"/>
      <c r="Y19" s="42"/>
      <c r="Z19" s="43"/>
      <c r="AA19" s="32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4"/>
      <c r="AM19" s="32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  <c r="BB19" s="50" t="s">
        <v>35</v>
      </c>
      <c r="BC19" s="50"/>
      <c r="BD19" s="50"/>
      <c r="BE19" s="50"/>
      <c r="BF19" s="50"/>
      <c r="BG19" s="50"/>
      <c r="BH19" s="50" t="s">
        <v>36</v>
      </c>
      <c r="BI19" s="50"/>
      <c r="BJ19" s="50"/>
      <c r="BK19" s="50"/>
      <c r="BL19" s="50"/>
      <c r="BM19" s="50"/>
      <c r="BN19" s="50"/>
      <c r="BO19" s="50"/>
      <c r="BP19" s="50"/>
      <c r="BQ19" s="32"/>
      <c r="BR19" s="33"/>
      <c r="BS19" s="33"/>
      <c r="BT19" s="33"/>
      <c r="BU19" s="33"/>
      <c r="BV19" s="33"/>
      <c r="BW19" s="33"/>
      <c r="BX19" s="33"/>
      <c r="BY19" s="33"/>
      <c r="BZ19" s="33"/>
      <c r="CA19" s="34"/>
      <c r="CB19" s="50" t="s">
        <v>37</v>
      </c>
      <c r="CC19" s="50"/>
      <c r="CD19" s="50"/>
      <c r="CE19" s="50"/>
      <c r="CF19" s="50"/>
      <c r="CG19" s="50"/>
      <c r="CH19" s="50" t="s">
        <v>36</v>
      </c>
      <c r="CI19" s="50"/>
      <c r="CJ19" s="50"/>
      <c r="CK19" s="50"/>
      <c r="CL19" s="50"/>
      <c r="CM19" s="50"/>
      <c r="CN19" s="50"/>
      <c r="CO19" s="50"/>
      <c r="CP19" s="50"/>
      <c r="CQ19" s="32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  <c r="DE19" s="51" t="s">
        <v>38</v>
      </c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 t="s">
        <v>39</v>
      </c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32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4"/>
      <c r="EO19" s="51" t="s">
        <v>40</v>
      </c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</row>
    <row r="20" spans="1:161" s="7" customFormat="1" ht="12">
      <c r="A20" s="52" t="s">
        <v>41</v>
      </c>
      <c r="B20" s="52"/>
      <c r="C20" s="52"/>
      <c r="D20" s="52"/>
      <c r="E20" s="52"/>
      <c r="F20" s="52"/>
      <c r="G20" s="52"/>
      <c r="H20" s="52"/>
      <c r="I20" s="52" t="s">
        <v>42</v>
      </c>
      <c r="J20" s="52"/>
      <c r="K20" s="52"/>
      <c r="L20" s="52"/>
      <c r="M20" s="52"/>
      <c r="N20" s="52"/>
      <c r="O20" s="52"/>
      <c r="P20" s="52"/>
      <c r="Q20" s="52"/>
      <c r="R20" s="52" t="s">
        <v>43</v>
      </c>
      <c r="S20" s="52"/>
      <c r="T20" s="52"/>
      <c r="U20" s="52"/>
      <c r="V20" s="52"/>
      <c r="W20" s="52"/>
      <c r="X20" s="52"/>
      <c r="Y20" s="52"/>
      <c r="Z20" s="52"/>
      <c r="AA20" s="53">
        <v>4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>
        <v>5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>
        <v>6</v>
      </c>
      <c r="BC20" s="53"/>
      <c r="BD20" s="53"/>
      <c r="BE20" s="53"/>
      <c r="BF20" s="53"/>
      <c r="BG20" s="53"/>
      <c r="BH20" s="53">
        <v>7</v>
      </c>
      <c r="BI20" s="53"/>
      <c r="BJ20" s="53"/>
      <c r="BK20" s="53"/>
      <c r="BL20" s="53"/>
      <c r="BM20" s="53"/>
      <c r="BN20" s="53"/>
      <c r="BO20" s="53"/>
      <c r="BP20" s="53"/>
      <c r="BQ20" s="53">
        <v>8</v>
      </c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>
        <v>9</v>
      </c>
      <c r="CC20" s="53"/>
      <c r="CD20" s="53"/>
      <c r="CE20" s="53"/>
      <c r="CF20" s="53"/>
      <c r="CG20" s="53"/>
      <c r="CH20" s="53">
        <v>10</v>
      </c>
      <c r="CI20" s="53"/>
      <c r="CJ20" s="53"/>
      <c r="CK20" s="53"/>
      <c r="CL20" s="53"/>
      <c r="CM20" s="53"/>
      <c r="CN20" s="53"/>
      <c r="CO20" s="53"/>
      <c r="CP20" s="53"/>
      <c r="CQ20" s="53">
        <v>11</v>
      </c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>
        <v>12</v>
      </c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>
        <v>13</v>
      </c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4">
        <v>14</v>
      </c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6"/>
      <c r="EO20" s="53">
        <v>15</v>
      </c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</row>
    <row r="21" spans="1:185" s="7" customFormat="1" ht="12">
      <c r="A21" s="73" t="s">
        <v>41</v>
      </c>
      <c r="B21" s="73"/>
      <c r="C21" s="73"/>
      <c r="D21" s="73"/>
      <c r="E21" s="73"/>
      <c r="F21" s="73"/>
      <c r="G21" s="73"/>
      <c r="H21" s="73"/>
      <c r="I21" s="73" t="s">
        <v>44</v>
      </c>
      <c r="J21" s="73"/>
      <c r="K21" s="73"/>
      <c r="L21" s="73"/>
      <c r="M21" s="73"/>
      <c r="N21" s="73"/>
      <c r="O21" s="73"/>
      <c r="P21" s="73"/>
      <c r="Q21" s="73"/>
      <c r="R21" s="73" t="s">
        <v>45</v>
      </c>
      <c r="S21" s="73"/>
      <c r="T21" s="73"/>
      <c r="U21" s="73"/>
      <c r="V21" s="73"/>
      <c r="W21" s="73"/>
      <c r="X21" s="73"/>
      <c r="Y21" s="73"/>
      <c r="Z21" s="73"/>
      <c r="AA21" s="69" t="s">
        <v>46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3" t="s">
        <v>47</v>
      </c>
      <c r="BC21" s="73"/>
      <c r="BD21" s="73"/>
      <c r="BE21" s="73"/>
      <c r="BF21" s="73"/>
      <c r="BG21" s="73"/>
      <c r="BH21" s="69" t="s">
        <v>48</v>
      </c>
      <c r="BI21" s="69"/>
      <c r="BJ21" s="69"/>
      <c r="BK21" s="69"/>
      <c r="BL21" s="69"/>
      <c r="BM21" s="69"/>
      <c r="BN21" s="69"/>
      <c r="BO21" s="69"/>
      <c r="BP21" s="69"/>
      <c r="BQ21" s="74">
        <v>17000</v>
      </c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3" t="s">
        <v>21</v>
      </c>
      <c r="CC21" s="73"/>
      <c r="CD21" s="73"/>
      <c r="CE21" s="73"/>
      <c r="CF21" s="73"/>
      <c r="CG21" s="73"/>
      <c r="CH21" s="69" t="s">
        <v>49</v>
      </c>
      <c r="CI21" s="69"/>
      <c r="CJ21" s="69"/>
      <c r="CK21" s="69"/>
      <c r="CL21" s="69"/>
      <c r="CM21" s="69"/>
      <c r="CN21" s="69"/>
      <c r="CO21" s="69"/>
      <c r="CP21" s="69"/>
      <c r="CQ21" s="82">
        <f>FQ21*BQ21</f>
        <v>481100</v>
      </c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73" t="s">
        <v>147</v>
      </c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 t="s">
        <v>148</v>
      </c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69" t="s">
        <v>158</v>
      </c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75" t="s">
        <v>53</v>
      </c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P21" s="9">
        <v>23.98</v>
      </c>
      <c r="FQ21" s="10">
        <f>ROUND(FP21*1.18,2)</f>
        <v>28.3</v>
      </c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1"/>
    </row>
    <row r="22" spans="1:185" s="7" customFormat="1" ht="12" customHeight="1">
      <c r="A22" s="73" t="s">
        <v>42</v>
      </c>
      <c r="B22" s="73"/>
      <c r="C22" s="73"/>
      <c r="D22" s="73"/>
      <c r="E22" s="73"/>
      <c r="F22" s="73"/>
      <c r="G22" s="73"/>
      <c r="H22" s="73"/>
      <c r="I22" s="73" t="s">
        <v>44</v>
      </c>
      <c r="J22" s="73"/>
      <c r="K22" s="73"/>
      <c r="L22" s="73"/>
      <c r="M22" s="73"/>
      <c r="N22" s="73"/>
      <c r="O22" s="73"/>
      <c r="P22" s="73"/>
      <c r="Q22" s="73"/>
      <c r="R22" s="73" t="s">
        <v>45</v>
      </c>
      <c r="S22" s="73"/>
      <c r="T22" s="73"/>
      <c r="U22" s="73"/>
      <c r="V22" s="73"/>
      <c r="W22" s="73"/>
      <c r="X22" s="73"/>
      <c r="Y22" s="73"/>
      <c r="Z22" s="73"/>
      <c r="AA22" s="69" t="s">
        <v>54</v>
      </c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73" t="s">
        <v>47</v>
      </c>
      <c r="BC22" s="73"/>
      <c r="BD22" s="73"/>
      <c r="BE22" s="73"/>
      <c r="BF22" s="73"/>
      <c r="BG22" s="73"/>
      <c r="BH22" s="69" t="s">
        <v>48</v>
      </c>
      <c r="BI22" s="69"/>
      <c r="BJ22" s="69"/>
      <c r="BK22" s="69"/>
      <c r="BL22" s="69"/>
      <c r="BM22" s="69"/>
      <c r="BN22" s="69"/>
      <c r="BO22" s="69"/>
      <c r="BP22" s="69"/>
      <c r="BQ22" s="74">
        <v>180000</v>
      </c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3" t="s">
        <v>21</v>
      </c>
      <c r="CC22" s="73"/>
      <c r="CD22" s="73"/>
      <c r="CE22" s="73"/>
      <c r="CF22" s="73"/>
      <c r="CG22" s="73"/>
      <c r="CH22" s="69" t="s">
        <v>49</v>
      </c>
      <c r="CI22" s="69"/>
      <c r="CJ22" s="69"/>
      <c r="CK22" s="69"/>
      <c r="CL22" s="69"/>
      <c r="CM22" s="69"/>
      <c r="CN22" s="69"/>
      <c r="CO22" s="69"/>
      <c r="CP22" s="69"/>
      <c r="CQ22" s="82">
        <f aca="true" t="shared" si="0" ref="CQ22:CQ40">FQ22*BQ22</f>
        <v>4449600</v>
      </c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73" t="s">
        <v>147</v>
      </c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 t="s">
        <v>148</v>
      </c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69" t="s">
        <v>158</v>
      </c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75" t="s">
        <v>53</v>
      </c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P22" s="9">
        <v>20.95</v>
      </c>
      <c r="FQ22" s="10">
        <f aca="true" t="shared" si="1" ref="FQ22:FQ40">ROUND(FP22*1.18,2)</f>
        <v>24.72</v>
      </c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1"/>
    </row>
    <row r="23" spans="1:185" s="7" customFormat="1" ht="12" customHeight="1">
      <c r="A23" s="73" t="s">
        <v>43</v>
      </c>
      <c r="B23" s="73"/>
      <c r="C23" s="73"/>
      <c r="D23" s="73"/>
      <c r="E23" s="73"/>
      <c r="F23" s="73"/>
      <c r="G23" s="73"/>
      <c r="H23" s="73"/>
      <c r="I23" s="73" t="s">
        <v>44</v>
      </c>
      <c r="J23" s="73"/>
      <c r="K23" s="73"/>
      <c r="L23" s="73"/>
      <c r="M23" s="73"/>
      <c r="N23" s="73"/>
      <c r="O23" s="73"/>
      <c r="P23" s="73"/>
      <c r="Q23" s="73"/>
      <c r="R23" s="73" t="s">
        <v>45</v>
      </c>
      <c r="S23" s="73"/>
      <c r="T23" s="73"/>
      <c r="U23" s="73"/>
      <c r="V23" s="73"/>
      <c r="W23" s="73"/>
      <c r="X23" s="73"/>
      <c r="Y23" s="73"/>
      <c r="Z23" s="73"/>
      <c r="AA23" s="69" t="s">
        <v>55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73" t="s">
        <v>47</v>
      </c>
      <c r="BC23" s="73"/>
      <c r="BD23" s="73"/>
      <c r="BE23" s="73"/>
      <c r="BF23" s="73"/>
      <c r="BG23" s="73"/>
      <c r="BH23" s="69" t="s">
        <v>48</v>
      </c>
      <c r="BI23" s="69"/>
      <c r="BJ23" s="69"/>
      <c r="BK23" s="69"/>
      <c r="BL23" s="69"/>
      <c r="BM23" s="69"/>
      <c r="BN23" s="69"/>
      <c r="BO23" s="69"/>
      <c r="BP23" s="69"/>
      <c r="BQ23" s="74">
        <v>60000</v>
      </c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3" t="s">
        <v>21</v>
      </c>
      <c r="CC23" s="73"/>
      <c r="CD23" s="73"/>
      <c r="CE23" s="73"/>
      <c r="CF23" s="73"/>
      <c r="CG23" s="73"/>
      <c r="CH23" s="69" t="s">
        <v>49</v>
      </c>
      <c r="CI23" s="69"/>
      <c r="CJ23" s="69"/>
      <c r="CK23" s="69"/>
      <c r="CL23" s="69"/>
      <c r="CM23" s="69"/>
      <c r="CN23" s="69"/>
      <c r="CO23" s="69"/>
      <c r="CP23" s="69"/>
      <c r="CQ23" s="82">
        <f t="shared" si="0"/>
        <v>1920599.9999999998</v>
      </c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73" t="s">
        <v>147</v>
      </c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 t="s">
        <v>148</v>
      </c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69" t="s">
        <v>158</v>
      </c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75" t="s">
        <v>53</v>
      </c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P23" s="9">
        <v>27.13</v>
      </c>
      <c r="FQ23" s="10">
        <f t="shared" si="1"/>
        <v>32.01</v>
      </c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1"/>
    </row>
    <row r="24" spans="1:185" s="7" customFormat="1" ht="12">
      <c r="A24" s="73" t="s">
        <v>56</v>
      </c>
      <c r="B24" s="73"/>
      <c r="C24" s="73"/>
      <c r="D24" s="73"/>
      <c r="E24" s="73"/>
      <c r="F24" s="73"/>
      <c r="G24" s="73"/>
      <c r="H24" s="73"/>
      <c r="I24" s="73" t="s">
        <v>44</v>
      </c>
      <c r="J24" s="73"/>
      <c r="K24" s="73"/>
      <c r="L24" s="73"/>
      <c r="M24" s="73"/>
      <c r="N24" s="73"/>
      <c r="O24" s="73"/>
      <c r="P24" s="73"/>
      <c r="Q24" s="73"/>
      <c r="R24" s="73" t="s">
        <v>57</v>
      </c>
      <c r="S24" s="73"/>
      <c r="T24" s="73"/>
      <c r="U24" s="73"/>
      <c r="V24" s="73"/>
      <c r="W24" s="73"/>
      <c r="X24" s="73"/>
      <c r="Y24" s="73"/>
      <c r="Z24" s="73"/>
      <c r="AA24" s="69" t="s">
        <v>58</v>
      </c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73" t="s">
        <v>59</v>
      </c>
      <c r="BC24" s="73"/>
      <c r="BD24" s="73"/>
      <c r="BE24" s="73"/>
      <c r="BF24" s="73"/>
      <c r="BG24" s="73"/>
      <c r="BH24" s="69" t="s">
        <v>60</v>
      </c>
      <c r="BI24" s="69"/>
      <c r="BJ24" s="69"/>
      <c r="BK24" s="69"/>
      <c r="BL24" s="69"/>
      <c r="BM24" s="69"/>
      <c r="BN24" s="69"/>
      <c r="BO24" s="69"/>
      <c r="BP24" s="69"/>
      <c r="BQ24" s="74">
        <v>1633</v>
      </c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3" t="s">
        <v>21</v>
      </c>
      <c r="CC24" s="73"/>
      <c r="CD24" s="73"/>
      <c r="CE24" s="73"/>
      <c r="CF24" s="73"/>
      <c r="CG24" s="73"/>
      <c r="CH24" s="69" t="s">
        <v>49</v>
      </c>
      <c r="CI24" s="69"/>
      <c r="CJ24" s="69"/>
      <c r="CK24" s="69"/>
      <c r="CL24" s="69"/>
      <c r="CM24" s="69"/>
      <c r="CN24" s="69"/>
      <c r="CO24" s="69"/>
      <c r="CP24" s="69"/>
      <c r="CQ24" s="82">
        <f t="shared" si="0"/>
        <v>99090.44</v>
      </c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73" t="s">
        <v>147</v>
      </c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 t="s">
        <v>148</v>
      </c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69" t="s">
        <v>61</v>
      </c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75" t="s">
        <v>53</v>
      </c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P24" s="9">
        <v>51.42</v>
      </c>
      <c r="FQ24" s="10">
        <f t="shared" si="1"/>
        <v>60.68</v>
      </c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1"/>
    </row>
    <row r="25" spans="1:188" s="7" customFormat="1" ht="12" customHeight="1">
      <c r="A25" s="73" t="s">
        <v>62</v>
      </c>
      <c r="B25" s="73"/>
      <c r="C25" s="73"/>
      <c r="D25" s="73"/>
      <c r="E25" s="73"/>
      <c r="F25" s="73"/>
      <c r="G25" s="73"/>
      <c r="H25" s="73"/>
      <c r="I25" s="73" t="s">
        <v>44</v>
      </c>
      <c r="J25" s="73"/>
      <c r="K25" s="73"/>
      <c r="L25" s="73"/>
      <c r="M25" s="73"/>
      <c r="N25" s="73"/>
      <c r="O25" s="73"/>
      <c r="P25" s="73"/>
      <c r="Q25" s="73"/>
      <c r="R25" s="73" t="s">
        <v>57</v>
      </c>
      <c r="S25" s="73"/>
      <c r="T25" s="73"/>
      <c r="U25" s="73"/>
      <c r="V25" s="73"/>
      <c r="W25" s="73"/>
      <c r="X25" s="73"/>
      <c r="Y25" s="73"/>
      <c r="Z25" s="73"/>
      <c r="AA25" s="69" t="s">
        <v>63</v>
      </c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73" t="s">
        <v>59</v>
      </c>
      <c r="BC25" s="73"/>
      <c r="BD25" s="73"/>
      <c r="BE25" s="73"/>
      <c r="BF25" s="73"/>
      <c r="BG25" s="73"/>
      <c r="BH25" s="69" t="s">
        <v>60</v>
      </c>
      <c r="BI25" s="69"/>
      <c r="BJ25" s="69"/>
      <c r="BK25" s="69"/>
      <c r="BL25" s="69"/>
      <c r="BM25" s="69"/>
      <c r="BN25" s="69"/>
      <c r="BO25" s="69"/>
      <c r="BP25" s="69"/>
      <c r="BQ25" s="74">
        <v>540</v>
      </c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3" t="s">
        <v>21</v>
      </c>
      <c r="CC25" s="73"/>
      <c r="CD25" s="73"/>
      <c r="CE25" s="73"/>
      <c r="CF25" s="73"/>
      <c r="CG25" s="73"/>
      <c r="CH25" s="69" t="s">
        <v>49</v>
      </c>
      <c r="CI25" s="69"/>
      <c r="CJ25" s="69"/>
      <c r="CK25" s="69"/>
      <c r="CL25" s="69"/>
      <c r="CM25" s="69"/>
      <c r="CN25" s="69"/>
      <c r="CO25" s="69"/>
      <c r="CP25" s="69"/>
      <c r="CQ25" s="82">
        <f t="shared" si="0"/>
        <v>33237</v>
      </c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73" t="s">
        <v>147</v>
      </c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 t="s">
        <v>148</v>
      </c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69" t="s">
        <v>61</v>
      </c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75" t="s">
        <v>53</v>
      </c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P25" s="9">
        <v>52.16</v>
      </c>
      <c r="FQ25" s="10">
        <f t="shared" si="1"/>
        <v>61.55</v>
      </c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1"/>
      <c r="GD25" s="16"/>
      <c r="GE25" s="16"/>
      <c r="GF25" s="17"/>
    </row>
    <row r="26" spans="1:185" s="12" customFormat="1" ht="12" customHeight="1">
      <c r="A26" s="73" t="s">
        <v>64</v>
      </c>
      <c r="B26" s="73"/>
      <c r="C26" s="73"/>
      <c r="D26" s="73"/>
      <c r="E26" s="73"/>
      <c r="F26" s="73"/>
      <c r="G26" s="73"/>
      <c r="H26" s="73"/>
      <c r="I26" s="73" t="s">
        <v>44</v>
      </c>
      <c r="J26" s="73"/>
      <c r="K26" s="73"/>
      <c r="L26" s="73"/>
      <c r="M26" s="73"/>
      <c r="N26" s="73"/>
      <c r="O26" s="73"/>
      <c r="P26" s="73"/>
      <c r="Q26" s="73"/>
      <c r="R26" s="73" t="s">
        <v>57</v>
      </c>
      <c r="S26" s="73"/>
      <c r="T26" s="73"/>
      <c r="U26" s="73"/>
      <c r="V26" s="73"/>
      <c r="W26" s="73"/>
      <c r="X26" s="73"/>
      <c r="Y26" s="73"/>
      <c r="Z26" s="73"/>
      <c r="AA26" s="69" t="s">
        <v>65</v>
      </c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73" t="s">
        <v>59</v>
      </c>
      <c r="BC26" s="73"/>
      <c r="BD26" s="73"/>
      <c r="BE26" s="73"/>
      <c r="BF26" s="73"/>
      <c r="BG26" s="73"/>
      <c r="BH26" s="69" t="s">
        <v>60</v>
      </c>
      <c r="BI26" s="69"/>
      <c r="BJ26" s="69"/>
      <c r="BK26" s="69"/>
      <c r="BL26" s="69"/>
      <c r="BM26" s="69"/>
      <c r="BN26" s="69"/>
      <c r="BO26" s="69"/>
      <c r="BP26" s="69"/>
      <c r="BQ26" s="74">
        <v>1089</v>
      </c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3" t="s">
        <v>21</v>
      </c>
      <c r="CC26" s="73"/>
      <c r="CD26" s="73"/>
      <c r="CE26" s="73"/>
      <c r="CF26" s="73"/>
      <c r="CG26" s="73"/>
      <c r="CH26" s="69" t="s">
        <v>49</v>
      </c>
      <c r="CI26" s="69"/>
      <c r="CJ26" s="69"/>
      <c r="CK26" s="69"/>
      <c r="CL26" s="69"/>
      <c r="CM26" s="69"/>
      <c r="CN26" s="69"/>
      <c r="CO26" s="69"/>
      <c r="CP26" s="69"/>
      <c r="CQ26" s="82">
        <f t="shared" si="0"/>
        <v>64457.909999999996</v>
      </c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73" t="s">
        <v>147</v>
      </c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 t="s">
        <v>148</v>
      </c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69" t="s">
        <v>61</v>
      </c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75" t="s">
        <v>53</v>
      </c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P26" s="9">
        <v>50.16</v>
      </c>
      <c r="FQ26" s="10">
        <f t="shared" si="1"/>
        <v>59.19</v>
      </c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1"/>
    </row>
    <row r="27" spans="1:185" s="12" customFormat="1" ht="12" customHeight="1">
      <c r="A27" s="73" t="s">
        <v>66</v>
      </c>
      <c r="B27" s="73"/>
      <c r="C27" s="73"/>
      <c r="D27" s="73"/>
      <c r="E27" s="73"/>
      <c r="F27" s="73"/>
      <c r="G27" s="73"/>
      <c r="H27" s="73"/>
      <c r="I27" s="73" t="s">
        <v>44</v>
      </c>
      <c r="J27" s="73"/>
      <c r="K27" s="73"/>
      <c r="L27" s="73"/>
      <c r="M27" s="73"/>
      <c r="N27" s="73"/>
      <c r="O27" s="73"/>
      <c r="P27" s="73"/>
      <c r="Q27" s="73"/>
      <c r="R27" s="73" t="s">
        <v>67</v>
      </c>
      <c r="S27" s="73"/>
      <c r="T27" s="73"/>
      <c r="U27" s="73"/>
      <c r="V27" s="73"/>
      <c r="W27" s="73"/>
      <c r="X27" s="73"/>
      <c r="Y27" s="73"/>
      <c r="Z27" s="73"/>
      <c r="AA27" s="69" t="s">
        <v>149</v>
      </c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73" t="s">
        <v>69</v>
      </c>
      <c r="BC27" s="73"/>
      <c r="BD27" s="73"/>
      <c r="BE27" s="73"/>
      <c r="BF27" s="73"/>
      <c r="BG27" s="73"/>
      <c r="BH27" s="69" t="s">
        <v>70</v>
      </c>
      <c r="BI27" s="69"/>
      <c r="BJ27" s="69"/>
      <c r="BK27" s="69"/>
      <c r="BL27" s="69"/>
      <c r="BM27" s="69"/>
      <c r="BN27" s="69"/>
      <c r="BO27" s="69"/>
      <c r="BP27" s="69"/>
      <c r="BQ27" s="74">
        <v>4</v>
      </c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3" t="s">
        <v>21</v>
      </c>
      <c r="CC27" s="73"/>
      <c r="CD27" s="73"/>
      <c r="CE27" s="73"/>
      <c r="CF27" s="73"/>
      <c r="CG27" s="73"/>
      <c r="CH27" s="69" t="s">
        <v>49</v>
      </c>
      <c r="CI27" s="69"/>
      <c r="CJ27" s="69"/>
      <c r="CK27" s="69"/>
      <c r="CL27" s="69"/>
      <c r="CM27" s="69"/>
      <c r="CN27" s="69"/>
      <c r="CO27" s="69"/>
      <c r="CP27" s="69"/>
      <c r="CQ27" s="82">
        <f t="shared" si="0"/>
        <v>71912.56</v>
      </c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73" t="s">
        <v>147</v>
      </c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 t="s">
        <v>148</v>
      </c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69" t="s">
        <v>61</v>
      </c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75" t="s">
        <v>53</v>
      </c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P27" s="9">
        <v>15235.71</v>
      </c>
      <c r="FQ27" s="10">
        <f t="shared" si="1"/>
        <v>17978.14</v>
      </c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1"/>
    </row>
    <row r="28" spans="1:185" s="12" customFormat="1" ht="12" customHeight="1">
      <c r="A28" s="73" t="s">
        <v>71</v>
      </c>
      <c r="B28" s="73"/>
      <c r="C28" s="73"/>
      <c r="D28" s="73"/>
      <c r="E28" s="73"/>
      <c r="F28" s="73"/>
      <c r="G28" s="73"/>
      <c r="H28" s="73"/>
      <c r="I28" s="73" t="s">
        <v>44</v>
      </c>
      <c r="J28" s="73"/>
      <c r="K28" s="73"/>
      <c r="L28" s="73"/>
      <c r="M28" s="73"/>
      <c r="N28" s="73"/>
      <c r="O28" s="73"/>
      <c r="P28" s="73"/>
      <c r="Q28" s="73"/>
      <c r="R28" s="73" t="s">
        <v>67</v>
      </c>
      <c r="S28" s="73"/>
      <c r="T28" s="73"/>
      <c r="U28" s="73"/>
      <c r="V28" s="73"/>
      <c r="W28" s="73"/>
      <c r="X28" s="73"/>
      <c r="Y28" s="73"/>
      <c r="Z28" s="73"/>
      <c r="AA28" s="69" t="s">
        <v>134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73" t="s">
        <v>69</v>
      </c>
      <c r="BC28" s="73"/>
      <c r="BD28" s="73"/>
      <c r="BE28" s="73"/>
      <c r="BF28" s="73"/>
      <c r="BG28" s="73"/>
      <c r="BH28" s="69" t="s">
        <v>70</v>
      </c>
      <c r="BI28" s="69"/>
      <c r="BJ28" s="69"/>
      <c r="BK28" s="69"/>
      <c r="BL28" s="69"/>
      <c r="BM28" s="69"/>
      <c r="BN28" s="69"/>
      <c r="BO28" s="69"/>
      <c r="BP28" s="69"/>
      <c r="BQ28" s="74">
        <v>7</v>
      </c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3" t="s">
        <v>21</v>
      </c>
      <c r="CC28" s="73"/>
      <c r="CD28" s="73"/>
      <c r="CE28" s="73"/>
      <c r="CF28" s="73"/>
      <c r="CG28" s="73"/>
      <c r="CH28" s="69" t="s">
        <v>49</v>
      </c>
      <c r="CI28" s="69"/>
      <c r="CJ28" s="69"/>
      <c r="CK28" s="69"/>
      <c r="CL28" s="69"/>
      <c r="CM28" s="69"/>
      <c r="CN28" s="69"/>
      <c r="CO28" s="69"/>
      <c r="CP28" s="69"/>
      <c r="CQ28" s="82">
        <f t="shared" si="0"/>
        <v>107054.57</v>
      </c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73" t="s">
        <v>147</v>
      </c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 t="s">
        <v>148</v>
      </c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69" t="s">
        <v>61</v>
      </c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75" t="s">
        <v>53</v>
      </c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P28" s="9">
        <v>12960.6</v>
      </c>
      <c r="FQ28" s="10">
        <f t="shared" si="1"/>
        <v>15293.51</v>
      </c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1"/>
    </row>
    <row r="29" spans="1:185" s="12" customFormat="1" ht="12" customHeight="1">
      <c r="A29" s="73" t="s">
        <v>73</v>
      </c>
      <c r="B29" s="73"/>
      <c r="C29" s="73"/>
      <c r="D29" s="73"/>
      <c r="E29" s="73"/>
      <c r="F29" s="73"/>
      <c r="G29" s="73"/>
      <c r="H29" s="73"/>
      <c r="I29" s="73" t="s">
        <v>44</v>
      </c>
      <c r="J29" s="73"/>
      <c r="K29" s="73"/>
      <c r="L29" s="73"/>
      <c r="M29" s="73"/>
      <c r="N29" s="73"/>
      <c r="O29" s="73"/>
      <c r="P29" s="73"/>
      <c r="Q29" s="73"/>
      <c r="R29" s="73" t="s">
        <v>67</v>
      </c>
      <c r="S29" s="73"/>
      <c r="T29" s="73"/>
      <c r="U29" s="73"/>
      <c r="V29" s="73"/>
      <c r="W29" s="73"/>
      <c r="X29" s="73"/>
      <c r="Y29" s="73"/>
      <c r="Z29" s="73"/>
      <c r="AA29" s="69" t="s">
        <v>150</v>
      </c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73" t="s">
        <v>69</v>
      </c>
      <c r="BC29" s="73"/>
      <c r="BD29" s="73"/>
      <c r="BE29" s="73"/>
      <c r="BF29" s="73"/>
      <c r="BG29" s="73"/>
      <c r="BH29" s="69" t="s">
        <v>70</v>
      </c>
      <c r="BI29" s="69"/>
      <c r="BJ29" s="69"/>
      <c r="BK29" s="69"/>
      <c r="BL29" s="69"/>
      <c r="BM29" s="69"/>
      <c r="BN29" s="69"/>
      <c r="BO29" s="69"/>
      <c r="BP29" s="69"/>
      <c r="BQ29" s="74">
        <v>12</v>
      </c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3" t="s">
        <v>21</v>
      </c>
      <c r="CC29" s="73"/>
      <c r="CD29" s="73"/>
      <c r="CE29" s="73"/>
      <c r="CF29" s="73"/>
      <c r="CG29" s="73"/>
      <c r="CH29" s="69" t="s">
        <v>49</v>
      </c>
      <c r="CI29" s="69"/>
      <c r="CJ29" s="69"/>
      <c r="CK29" s="69"/>
      <c r="CL29" s="69"/>
      <c r="CM29" s="69"/>
      <c r="CN29" s="69"/>
      <c r="CO29" s="69"/>
      <c r="CP29" s="69"/>
      <c r="CQ29" s="82">
        <f t="shared" si="0"/>
        <v>77014.92</v>
      </c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73" t="s">
        <v>147</v>
      </c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 t="s">
        <v>148</v>
      </c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69" t="s">
        <v>61</v>
      </c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75" t="s">
        <v>53</v>
      </c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P29" s="9">
        <v>5438.91</v>
      </c>
      <c r="FQ29" s="10">
        <f t="shared" si="1"/>
        <v>6417.91</v>
      </c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1"/>
    </row>
    <row r="30" spans="1:185" s="12" customFormat="1" ht="12" customHeight="1">
      <c r="A30" s="73" t="s">
        <v>79</v>
      </c>
      <c r="B30" s="73"/>
      <c r="C30" s="73"/>
      <c r="D30" s="73"/>
      <c r="E30" s="73"/>
      <c r="F30" s="73"/>
      <c r="G30" s="73"/>
      <c r="H30" s="73"/>
      <c r="I30" s="73" t="s">
        <v>44</v>
      </c>
      <c r="J30" s="73"/>
      <c r="K30" s="73"/>
      <c r="L30" s="73"/>
      <c r="M30" s="73"/>
      <c r="N30" s="73"/>
      <c r="O30" s="73"/>
      <c r="P30" s="73"/>
      <c r="Q30" s="73"/>
      <c r="R30" s="73" t="s">
        <v>67</v>
      </c>
      <c r="S30" s="73"/>
      <c r="T30" s="73"/>
      <c r="U30" s="73"/>
      <c r="V30" s="73"/>
      <c r="W30" s="73"/>
      <c r="X30" s="73"/>
      <c r="Y30" s="73"/>
      <c r="Z30" s="73"/>
      <c r="AA30" s="69" t="s">
        <v>136</v>
      </c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73" t="s">
        <v>69</v>
      </c>
      <c r="BC30" s="73"/>
      <c r="BD30" s="73"/>
      <c r="BE30" s="73"/>
      <c r="BF30" s="73"/>
      <c r="BG30" s="73"/>
      <c r="BH30" s="69" t="s">
        <v>70</v>
      </c>
      <c r="BI30" s="69"/>
      <c r="BJ30" s="69"/>
      <c r="BK30" s="69"/>
      <c r="BL30" s="69"/>
      <c r="BM30" s="69"/>
      <c r="BN30" s="69"/>
      <c r="BO30" s="69"/>
      <c r="BP30" s="69"/>
      <c r="BQ30" s="74">
        <v>41</v>
      </c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3" t="s">
        <v>21</v>
      </c>
      <c r="CC30" s="73"/>
      <c r="CD30" s="73"/>
      <c r="CE30" s="73"/>
      <c r="CF30" s="73"/>
      <c r="CG30" s="73"/>
      <c r="CH30" s="69" t="s">
        <v>49</v>
      </c>
      <c r="CI30" s="69"/>
      <c r="CJ30" s="69"/>
      <c r="CK30" s="69"/>
      <c r="CL30" s="69"/>
      <c r="CM30" s="69"/>
      <c r="CN30" s="69"/>
      <c r="CO30" s="69"/>
      <c r="CP30" s="69"/>
      <c r="CQ30" s="82">
        <f t="shared" si="0"/>
        <v>315657.77</v>
      </c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73" t="s">
        <v>147</v>
      </c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 t="s">
        <v>148</v>
      </c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69" t="s">
        <v>61</v>
      </c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75" t="s">
        <v>53</v>
      </c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P30" s="9">
        <v>6524.55</v>
      </c>
      <c r="FQ30" s="10">
        <f t="shared" si="1"/>
        <v>7698.97</v>
      </c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1"/>
    </row>
    <row r="31" spans="1:185" s="12" customFormat="1" ht="12" customHeight="1">
      <c r="A31" s="73" t="s">
        <v>82</v>
      </c>
      <c r="B31" s="73"/>
      <c r="C31" s="73"/>
      <c r="D31" s="73"/>
      <c r="E31" s="73"/>
      <c r="F31" s="73"/>
      <c r="G31" s="73"/>
      <c r="H31" s="73"/>
      <c r="I31" s="73" t="s">
        <v>44</v>
      </c>
      <c r="J31" s="73"/>
      <c r="K31" s="73"/>
      <c r="L31" s="73"/>
      <c r="M31" s="73"/>
      <c r="N31" s="73"/>
      <c r="O31" s="73"/>
      <c r="P31" s="73"/>
      <c r="Q31" s="73"/>
      <c r="R31" s="73" t="s">
        <v>80</v>
      </c>
      <c r="S31" s="73"/>
      <c r="T31" s="73"/>
      <c r="U31" s="73"/>
      <c r="V31" s="73"/>
      <c r="W31" s="73"/>
      <c r="X31" s="73"/>
      <c r="Y31" s="73"/>
      <c r="Z31" s="73"/>
      <c r="AA31" s="69" t="s">
        <v>81</v>
      </c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73" t="s">
        <v>69</v>
      </c>
      <c r="BC31" s="73"/>
      <c r="BD31" s="73"/>
      <c r="BE31" s="73"/>
      <c r="BF31" s="73"/>
      <c r="BG31" s="73"/>
      <c r="BH31" s="69" t="s">
        <v>70</v>
      </c>
      <c r="BI31" s="69"/>
      <c r="BJ31" s="69"/>
      <c r="BK31" s="69"/>
      <c r="BL31" s="69"/>
      <c r="BM31" s="69"/>
      <c r="BN31" s="69"/>
      <c r="BO31" s="69"/>
      <c r="BP31" s="69"/>
      <c r="BQ31" s="74">
        <v>150</v>
      </c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3" t="s">
        <v>21</v>
      </c>
      <c r="CC31" s="73"/>
      <c r="CD31" s="73"/>
      <c r="CE31" s="73"/>
      <c r="CF31" s="73"/>
      <c r="CG31" s="73"/>
      <c r="CH31" s="69" t="s">
        <v>49</v>
      </c>
      <c r="CI31" s="69"/>
      <c r="CJ31" s="69"/>
      <c r="CK31" s="69"/>
      <c r="CL31" s="69"/>
      <c r="CM31" s="69"/>
      <c r="CN31" s="69"/>
      <c r="CO31" s="69"/>
      <c r="CP31" s="69"/>
      <c r="CQ31" s="82">
        <f t="shared" si="0"/>
        <v>568056</v>
      </c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73" t="s">
        <v>147</v>
      </c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 t="s">
        <v>148</v>
      </c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69" t="s">
        <v>158</v>
      </c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75" t="s">
        <v>53</v>
      </c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P31" s="9">
        <v>3209.36</v>
      </c>
      <c r="FQ31" s="10">
        <f t="shared" si="1"/>
        <v>3787.04</v>
      </c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1"/>
    </row>
    <row r="32" spans="1:185" s="12" customFormat="1" ht="12" customHeight="1">
      <c r="A32" s="73" t="s">
        <v>87</v>
      </c>
      <c r="B32" s="73"/>
      <c r="C32" s="73"/>
      <c r="D32" s="73"/>
      <c r="E32" s="73"/>
      <c r="F32" s="73"/>
      <c r="G32" s="73"/>
      <c r="H32" s="73"/>
      <c r="I32" s="73" t="s">
        <v>44</v>
      </c>
      <c r="J32" s="73"/>
      <c r="K32" s="73"/>
      <c r="L32" s="73"/>
      <c r="M32" s="73"/>
      <c r="N32" s="73"/>
      <c r="O32" s="73"/>
      <c r="P32" s="73"/>
      <c r="Q32" s="73"/>
      <c r="R32" s="73" t="s">
        <v>83</v>
      </c>
      <c r="S32" s="73"/>
      <c r="T32" s="73"/>
      <c r="U32" s="73"/>
      <c r="V32" s="73"/>
      <c r="W32" s="73"/>
      <c r="X32" s="73"/>
      <c r="Y32" s="73"/>
      <c r="Z32" s="73"/>
      <c r="AA32" s="69" t="s">
        <v>84</v>
      </c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3" t="s">
        <v>85</v>
      </c>
      <c r="BC32" s="73"/>
      <c r="BD32" s="73"/>
      <c r="BE32" s="73"/>
      <c r="BF32" s="73"/>
      <c r="BG32" s="73"/>
      <c r="BH32" s="69" t="s">
        <v>86</v>
      </c>
      <c r="BI32" s="69"/>
      <c r="BJ32" s="69"/>
      <c r="BK32" s="69"/>
      <c r="BL32" s="69"/>
      <c r="BM32" s="69"/>
      <c r="BN32" s="69"/>
      <c r="BO32" s="69"/>
      <c r="BP32" s="69"/>
      <c r="BQ32" s="74">
        <v>410</v>
      </c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3" t="s">
        <v>21</v>
      </c>
      <c r="CC32" s="73"/>
      <c r="CD32" s="73"/>
      <c r="CE32" s="73"/>
      <c r="CF32" s="73"/>
      <c r="CG32" s="73"/>
      <c r="CH32" s="69" t="s">
        <v>49</v>
      </c>
      <c r="CI32" s="69"/>
      <c r="CJ32" s="69"/>
      <c r="CK32" s="69"/>
      <c r="CL32" s="69"/>
      <c r="CM32" s="69"/>
      <c r="CN32" s="69"/>
      <c r="CO32" s="69"/>
      <c r="CP32" s="69"/>
      <c r="CQ32" s="82">
        <f t="shared" si="0"/>
        <v>58051.9</v>
      </c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73" t="s">
        <v>147</v>
      </c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 t="s">
        <v>148</v>
      </c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69" t="s">
        <v>78</v>
      </c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75" t="s">
        <v>53</v>
      </c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P32" s="9">
        <v>119.99</v>
      </c>
      <c r="FQ32" s="10">
        <f t="shared" si="1"/>
        <v>141.59</v>
      </c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1"/>
    </row>
    <row r="33" spans="1:185" s="12" customFormat="1" ht="12" customHeight="1">
      <c r="A33" s="73" t="s">
        <v>92</v>
      </c>
      <c r="B33" s="73"/>
      <c r="C33" s="73"/>
      <c r="D33" s="73"/>
      <c r="E33" s="73"/>
      <c r="F33" s="73"/>
      <c r="G33" s="73"/>
      <c r="H33" s="73"/>
      <c r="I33" s="73" t="s">
        <v>44</v>
      </c>
      <c r="J33" s="73"/>
      <c r="K33" s="73"/>
      <c r="L33" s="73"/>
      <c r="M33" s="73"/>
      <c r="N33" s="73"/>
      <c r="O33" s="73"/>
      <c r="P33" s="73"/>
      <c r="Q33" s="73"/>
      <c r="R33" s="73" t="s">
        <v>88</v>
      </c>
      <c r="S33" s="73"/>
      <c r="T33" s="73"/>
      <c r="U33" s="73"/>
      <c r="V33" s="73"/>
      <c r="W33" s="73"/>
      <c r="X33" s="73"/>
      <c r="Y33" s="73"/>
      <c r="Z33" s="73"/>
      <c r="AA33" s="69" t="s">
        <v>89</v>
      </c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3" t="s">
        <v>90</v>
      </c>
      <c r="BC33" s="73"/>
      <c r="BD33" s="73"/>
      <c r="BE33" s="73"/>
      <c r="BF33" s="73"/>
      <c r="BG33" s="73"/>
      <c r="BH33" s="69" t="s">
        <v>91</v>
      </c>
      <c r="BI33" s="69"/>
      <c r="BJ33" s="69"/>
      <c r="BK33" s="69"/>
      <c r="BL33" s="69"/>
      <c r="BM33" s="69"/>
      <c r="BN33" s="69"/>
      <c r="BO33" s="69"/>
      <c r="BP33" s="69"/>
      <c r="BQ33" s="74">
        <v>25</v>
      </c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3" t="s">
        <v>21</v>
      </c>
      <c r="CC33" s="73"/>
      <c r="CD33" s="73"/>
      <c r="CE33" s="73"/>
      <c r="CF33" s="73"/>
      <c r="CG33" s="73"/>
      <c r="CH33" s="69" t="s">
        <v>49</v>
      </c>
      <c r="CI33" s="69"/>
      <c r="CJ33" s="69"/>
      <c r="CK33" s="69"/>
      <c r="CL33" s="69"/>
      <c r="CM33" s="69"/>
      <c r="CN33" s="69"/>
      <c r="CO33" s="69"/>
      <c r="CP33" s="69"/>
      <c r="CQ33" s="82">
        <f t="shared" si="0"/>
        <v>22085.5</v>
      </c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73" t="s">
        <v>147</v>
      </c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 t="s">
        <v>148</v>
      </c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69" t="s">
        <v>78</v>
      </c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75" t="s">
        <v>53</v>
      </c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P33" s="9">
        <v>748.66</v>
      </c>
      <c r="FQ33" s="10">
        <f t="shared" si="1"/>
        <v>883.42</v>
      </c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1"/>
    </row>
    <row r="34" spans="1:185" s="12" customFormat="1" ht="12" customHeight="1">
      <c r="A34" s="73" t="s">
        <v>95</v>
      </c>
      <c r="B34" s="73"/>
      <c r="C34" s="73"/>
      <c r="D34" s="73"/>
      <c r="E34" s="73"/>
      <c r="F34" s="73"/>
      <c r="G34" s="73"/>
      <c r="H34" s="73"/>
      <c r="I34" s="73" t="s">
        <v>44</v>
      </c>
      <c r="J34" s="73"/>
      <c r="K34" s="73"/>
      <c r="L34" s="73"/>
      <c r="M34" s="73"/>
      <c r="N34" s="73"/>
      <c r="O34" s="73"/>
      <c r="P34" s="73"/>
      <c r="Q34" s="73"/>
      <c r="R34" s="73" t="s">
        <v>88</v>
      </c>
      <c r="S34" s="73"/>
      <c r="T34" s="73"/>
      <c r="U34" s="73"/>
      <c r="V34" s="73"/>
      <c r="W34" s="73"/>
      <c r="X34" s="73"/>
      <c r="Y34" s="73"/>
      <c r="Z34" s="73"/>
      <c r="AA34" s="69" t="s">
        <v>151</v>
      </c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3" t="s">
        <v>90</v>
      </c>
      <c r="BC34" s="73"/>
      <c r="BD34" s="73"/>
      <c r="BE34" s="73"/>
      <c r="BF34" s="73"/>
      <c r="BG34" s="73"/>
      <c r="BH34" s="69" t="s">
        <v>91</v>
      </c>
      <c r="BI34" s="69"/>
      <c r="BJ34" s="69"/>
      <c r="BK34" s="69"/>
      <c r="BL34" s="69"/>
      <c r="BM34" s="69"/>
      <c r="BN34" s="69"/>
      <c r="BO34" s="69"/>
      <c r="BP34" s="69"/>
      <c r="BQ34" s="74">
        <v>35</v>
      </c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3" t="s">
        <v>21</v>
      </c>
      <c r="CC34" s="73"/>
      <c r="CD34" s="73"/>
      <c r="CE34" s="73"/>
      <c r="CF34" s="73"/>
      <c r="CG34" s="73"/>
      <c r="CH34" s="69" t="s">
        <v>49</v>
      </c>
      <c r="CI34" s="69"/>
      <c r="CJ34" s="69"/>
      <c r="CK34" s="69"/>
      <c r="CL34" s="69"/>
      <c r="CM34" s="69"/>
      <c r="CN34" s="69"/>
      <c r="CO34" s="69"/>
      <c r="CP34" s="69"/>
      <c r="CQ34" s="82">
        <f t="shared" si="0"/>
        <v>69122.55</v>
      </c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73" t="s">
        <v>147</v>
      </c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 t="s">
        <v>148</v>
      </c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69" t="s">
        <v>78</v>
      </c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75" t="s">
        <v>53</v>
      </c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P34" s="9">
        <v>1673.67</v>
      </c>
      <c r="FQ34" s="10">
        <f t="shared" si="1"/>
        <v>1974.93</v>
      </c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1"/>
    </row>
    <row r="35" spans="1:185" s="12" customFormat="1" ht="12" customHeight="1">
      <c r="A35" s="73" t="s">
        <v>97</v>
      </c>
      <c r="B35" s="73"/>
      <c r="C35" s="73"/>
      <c r="D35" s="73"/>
      <c r="E35" s="73"/>
      <c r="F35" s="73"/>
      <c r="G35" s="73"/>
      <c r="H35" s="73"/>
      <c r="I35" s="73" t="s">
        <v>44</v>
      </c>
      <c r="J35" s="73"/>
      <c r="K35" s="73"/>
      <c r="L35" s="73"/>
      <c r="M35" s="73"/>
      <c r="N35" s="73"/>
      <c r="O35" s="73"/>
      <c r="P35" s="73"/>
      <c r="Q35" s="73"/>
      <c r="R35" s="73" t="s">
        <v>88</v>
      </c>
      <c r="S35" s="73"/>
      <c r="T35" s="73"/>
      <c r="U35" s="73"/>
      <c r="V35" s="73"/>
      <c r="W35" s="73"/>
      <c r="X35" s="73"/>
      <c r="Y35" s="73"/>
      <c r="Z35" s="73"/>
      <c r="AA35" s="69" t="s">
        <v>152</v>
      </c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73" t="s">
        <v>90</v>
      </c>
      <c r="BC35" s="73"/>
      <c r="BD35" s="73"/>
      <c r="BE35" s="73"/>
      <c r="BF35" s="73"/>
      <c r="BG35" s="73"/>
      <c r="BH35" s="69" t="s">
        <v>91</v>
      </c>
      <c r="BI35" s="69"/>
      <c r="BJ35" s="69"/>
      <c r="BK35" s="69"/>
      <c r="BL35" s="69"/>
      <c r="BM35" s="69"/>
      <c r="BN35" s="69"/>
      <c r="BO35" s="69"/>
      <c r="BP35" s="69"/>
      <c r="BQ35" s="74">
        <v>50</v>
      </c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3" t="s">
        <v>21</v>
      </c>
      <c r="CC35" s="73"/>
      <c r="CD35" s="73"/>
      <c r="CE35" s="73"/>
      <c r="CF35" s="73"/>
      <c r="CG35" s="73"/>
      <c r="CH35" s="69" t="s">
        <v>49</v>
      </c>
      <c r="CI35" s="69"/>
      <c r="CJ35" s="69"/>
      <c r="CK35" s="69"/>
      <c r="CL35" s="69"/>
      <c r="CM35" s="69"/>
      <c r="CN35" s="69"/>
      <c r="CO35" s="69"/>
      <c r="CP35" s="69"/>
      <c r="CQ35" s="82">
        <f t="shared" si="0"/>
        <v>146224</v>
      </c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73" t="s">
        <v>147</v>
      </c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 t="s">
        <v>148</v>
      </c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69" t="s">
        <v>78</v>
      </c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75" t="s">
        <v>53</v>
      </c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P35" s="9">
        <v>2478.37</v>
      </c>
      <c r="FQ35" s="10">
        <f t="shared" si="1"/>
        <v>2924.48</v>
      </c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1"/>
    </row>
    <row r="36" spans="1:185" s="12" customFormat="1" ht="12" customHeight="1">
      <c r="A36" s="73" t="s">
        <v>99</v>
      </c>
      <c r="B36" s="73"/>
      <c r="C36" s="73"/>
      <c r="D36" s="73"/>
      <c r="E36" s="73"/>
      <c r="F36" s="73"/>
      <c r="G36" s="73"/>
      <c r="H36" s="73"/>
      <c r="I36" s="73" t="s">
        <v>44</v>
      </c>
      <c r="J36" s="73"/>
      <c r="K36" s="73"/>
      <c r="L36" s="73"/>
      <c r="M36" s="73"/>
      <c r="N36" s="73"/>
      <c r="O36" s="73"/>
      <c r="P36" s="73"/>
      <c r="Q36" s="73"/>
      <c r="R36" s="73" t="s">
        <v>100</v>
      </c>
      <c r="S36" s="73"/>
      <c r="T36" s="73"/>
      <c r="U36" s="73"/>
      <c r="V36" s="73"/>
      <c r="W36" s="73"/>
      <c r="X36" s="73"/>
      <c r="Y36" s="73"/>
      <c r="Z36" s="73"/>
      <c r="AA36" s="69" t="s">
        <v>101</v>
      </c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73" t="s">
        <v>102</v>
      </c>
      <c r="BC36" s="73"/>
      <c r="BD36" s="73"/>
      <c r="BE36" s="73"/>
      <c r="BF36" s="73"/>
      <c r="BG36" s="73"/>
      <c r="BH36" s="69" t="s">
        <v>103</v>
      </c>
      <c r="BI36" s="69"/>
      <c r="BJ36" s="69"/>
      <c r="BK36" s="69"/>
      <c r="BL36" s="69"/>
      <c r="BM36" s="69"/>
      <c r="BN36" s="69"/>
      <c r="BO36" s="69"/>
      <c r="BP36" s="69"/>
      <c r="BQ36" s="74">
        <v>43.018</v>
      </c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3" t="s">
        <v>21</v>
      </c>
      <c r="CC36" s="73"/>
      <c r="CD36" s="73"/>
      <c r="CE36" s="73"/>
      <c r="CF36" s="73"/>
      <c r="CG36" s="73"/>
      <c r="CH36" s="69" t="s">
        <v>49</v>
      </c>
      <c r="CI36" s="69"/>
      <c r="CJ36" s="69"/>
      <c r="CK36" s="69"/>
      <c r="CL36" s="69"/>
      <c r="CM36" s="69"/>
      <c r="CN36" s="69"/>
      <c r="CO36" s="69"/>
      <c r="CP36" s="69"/>
      <c r="CQ36" s="82">
        <f t="shared" si="0"/>
        <v>100585.11778</v>
      </c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73" t="s">
        <v>147</v>
      </c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 t="s">
        <v>148</v>
      </c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69" t="s">
        <v>78</v>
      </c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75" t="s">
        <v>53</v>
      </c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P36" s="9">
        <v>1981.53</v>
      </c>
      <c r="FQ36" s="10">
        <f t="shared" si="1"/>
        <v>2338.21</v>
      </c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1"/>
    </row>
    <row r="37" spans="1:185" s="12" customFormat="1" ht="12" customHeight="1">
      <c r="A37" s="73" t="s">
        <v>104</v>
      </c>
      <c r="B37" s="73"/>
      <c r="C37" s="73"/>
      <c r="D37" s="73"/>
      <c r="E37" s="73"/>
      <c r="F37" s="73"/>
      <c r="G37" s="73"/>
      <c r="H37" s="73"/>
      <c r="I37" s="73" t="s">
        <v>44</v>
      </c>
      <c r="J37" s="73"/>
      <c r="K37" s="73"/>
      <c r="L37" s="73"/>
      <c r="M37" s="73"/>
      <c r="N37" s="73"/>
      <c r="O37" s="73"/>
      <c r="P37" s="73"/>
      <c r="Q37" s="73"/>
      <c r="R37" s="73" t="s">
        <v>100</v>
      </c>
      <c r="S37" s="73"/>
      <c r="T37" s="73"/>
      <c r="U37" s="73"/>
      <c r="V37" s="73"/>
      <c r="W37" s="73"/>
      <c r="X37" s="73"/>
      <c r="Y37" s="73"/>
      <c r="Z37" s="73"/>
      <c r="AA37" s="69" t="s">
        <v>105</v>
      </c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3" t="s">
        <v>76</v>
      </c>
      <c r="BC37" s="73"/>
      <c r="BD37" s="73"/>
      <c r="BE37" s="73"/>
      <c r="BF37" s="73"/>
      <c r="BG37" s="73"/>
      <c r="BH37" s="69" t="s">
        <v>77</v>
      </c>
      <c r="BI37" s="69"/>
      <c r="BJ37" s="69"/>
      <c r="BK37" s="69"/>
      <c r="BL37" s="69"/>
      <c r="BM37" s="69"/>
      <c r="BN37" s="69"/>
      <c r="BO37" s="69"/>
      <c r="BP37" s="69"/>
      <c r="BQ37" s="74">
        <v>1772.047</v>
      </c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3" t="s">
        <v>21</v>
      </c>
      <c r="CC37" s="73"/>
      <c r="CD37" s="73"/>
      <c r="CE37" s="73"/>
      <c r="CF37" s="73"/>
      <c r="CG37" s="73"/>
      <c r="CH37" s="69" t="s">
        <v>49</v>
      </c>
      <c r="CI37" s="69"/>
      <c r="CJ37" s="69"/>
      <c r="CK37" s="69"/>
      <c r="CL37" s="69"/>
      <c r="CM37" s="69"/>
      <c r="CN37" s="69"/>
      <c r="CO37" s="69"/>
      <c r="CP37" s="69"/>
      <c r="CQ37" s="82">
        <f t="shared" si="0"/>
        <v>57591.527500000004</v>
      </c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73" t="s">
        <v>147</v>
      </c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 t="s">
        <v>148</v>
      </c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69" t="s">
        <v>78</v>
      </c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75" t="s">
        <v>53</v>
      </c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P37" s="9">
        <v>27.54</v>
      </c>
      <c r="FQ37" s="10">
        <f t="shared" si="1"/>
        <v>32.5</v>
      </c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1"/>
    </row>
    <row r="38" spans="1:185" s="12" customFormat="1" ht="12" customHeight="1">
      <c r="A38" s="73" t="s">
        <v>106</v>
      </c>
      <c r="B38" s="73"/>
      <c r="C38" s="73"/>
      <c r="D38" s="73"/>
      <c r="E38" s="73"/>
      <c r="F38" s="73"/>
      <c r="G38" s="73"/>
      <c r="H38" s="73"/>
      <c r="I38" s="73" t="s">
        <v>44</v>
      </c>
      <c r="J38" s="73"/>
      <c r="K38" s="73"/>
      <c r="L38" s="73"/>
      <c r="M38" s="73"/>
      <c r="N38" s="73"/>
      <c r="O38" s="73"/>
      <c r="P38" s="73"/>
      <c r="Q38" s="73"/>
      <c r="R38" s="73" t="s">
        <v>107</v>
      </c>
      <c r="S38" s="73"/>
      <c r="T38" s="73"/>
      <c r="U38" s="73"/>
      <c r="V38" s="73"/>
      <c r="W38" s="73"/>
      <c r="X38" s="73"/>
      <c r="Y38" s="73"/>
      <c r="Z38" s="73"/>
      <c r="AA38" s="69" t="s">
        <v>108</v>
      </c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73" t="s">
        <v>76</v>
      </c>
      <c r="BC38" s="73"/>
      <c r="BD38" s="73"/>
      <c r="BE38" s="73"/>
      <c r="BF38" s="73"/>
      <c r="BG38" s="73"/>
      <c r="BH38" s="69" t="s">
        <v>77</v>
      </c>
      <c r="BI38" s="69"/>
      <c r="BJ38" s="69"/>
      <c r="BK38" s="69"/>
      <c r="BL38" s="69"/>
      <c r="BM38" s="69"/>
      <c r="BN38" s="69"/>
      <c r="BO38" s="69"/>
      <c r="BP38" s="69"/>
      <c r="BQ38" s="74">
        <v>2138.9</v>
      </c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3" t="s">
        <v>21</v>
      </c>
      <c r="CC38" s="73"/>
      <c r="CD38" s="73"/>
      <c r="CE38" s="73"/>
      <c r="CF38" s="73"/>
      <c r="CG38" s="73"/>
      <c r="CH38" s="69" t="s">
        <v>49</v>
      </c>
      <c r="CI38" s="69"/>
      <c r="CJ38" s="69"/>
      <c r="CK38" s="69"/>
      <c r="CL38" s="69"/>
      <c r="CM38" s="69"/>
      <c r="CN38" s="69"/>
      <c r="CO38" s="69"/>
      <c r="CP38" s="69"/>
      <c r="CQ38" s="82">
        <f t="shared" si="0"/>
        <v>35976.298</v>
      </c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73" t="s">
        <v>147</v>
      </c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 t="s">
        <v>148</v>
      </c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69" t="s">
        <v>78</v>
      </c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75" t="s">
        <v>53</v>
      </c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P38" s="9">
        <v>14.25</v>
      </c>
      <c r="FQ38" s="10">
        <f t="shared" si="1"/>
        <v>16.82</v>
      </c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1"/>
    </row>
    <row r="39" spans="1:185" s="12" customFormat="1" ht="12" customHeight="1">
      <c r="A39" s="73" t="s">
        <v>109</v>
      </c>
      <c r="B39" s="73"/>
      <c r="C39" s="73"/>
      <c r="D39" s="73"/>
      <c r="E39" s="73"/>
      <c r="F39" s="73"/>
      <c r="G39" s="73"/>
      <c r="H39" s="73"/>
      <c r="I39" s="73" t="s">
        <v>44</v>
      </c>
      <c r="J39" s="73"/>
      <c r="K39" s="73"/>
      <c r="L39" s="73"/>
      <c r="M39" s="73"/>
      <c r="N39" s="73"/>
      <c r="O39" s="73"/>
      <c r="P39" s="73"/>
      <c r="Q39" s="73"/>
      <c r="R39" s="73" t="s">
        <v>107</v>
      </c>
      <c r="S39" s="73"/>
      <c r="T39" s="73"/>
      <c r="U39" s="73"/>
      <c r="V39" s="73"/>
      <c r="W39" s="73"/>
      <c r="X39" s="73"/>
      <c r="Y39" s="73"/>
      <c r="Z39" s="73"/>
      <c r="AA39" s="69" t="s">
        <v>110</v>
      </c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73" t="s">
        <v>76</v>
      </c>
      <c r="BC39" s="73"/>
      <c r="BD39" s="73"/>
      <c r="BE39" s="73"/>
      <c r="BF39" s="73"/>
      <c r="BG39" s="73"/>
      <c r="BH39" s="69" t="s">
        <v>77</v>
      </c>
      <c r="BI39" s="69"/>
      <c r="BJ39" s="69"/>
      <c r="BK39" s="69"/>
      <c r="BL39" s="69"/>
      <c r="BM39" s="69"/>
      <c r="BN39" s="69"/>
      <c r="BO39" s="69"/>
      <c r="BP39" s="69"/>
      <c r="BQ39" s="74">
        <v>815.262</v>
      </c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3" t="s">
        <v>21</v>
      </c>
      <c r="CC39" s="73"/>
      <c r="CD39" s="73"/>
      <c r="CE39" s="73"/>
      <c r="CF39" s="73"/>
      <c r="CG39" s="73"/>
      <c r="CH39" s="69" t="s">
        <v>49</v>
      </c>
      <c r="CI39" s="69"/>
      <c r="CJ39" s="69"/>
      <c r="CK39" s="69"/>
      <c r="CL39" s="69"/>
      <c r="CM39" s="69"/>
      <c r="CN39" s="69"/>
      <c r="CO39" s="69"/>
      <c r="CP39" s="69"/>
      <c r="CQ39" s="82">
        <f t="shared" si="0"/>
        <v>15212.788919999999</v>
      </c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73" t="s">
        <v>147</v>
      </c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 t="s">
        <v>148</v>
      </c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69" t="s">
        <v>78</v>
      </c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75" t="s">
        <v>53</v>
      </c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P39" s="9">
        <v>15.81</v>
      </c>
      <c r="FQ39" s="10">
        <f t="shared" si="1"/>
        <v>18.66</v>
      </c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1"/>
    </row>
    <row r="40" spans="1:185" s="12" customFormat="1" ht="12" customHeight="1">
      <c r="A40" s="73" t="s">
        <v>111</v>
      </c>
      <c r="B40" s="73"/>
      <c r="C40" s="73"/>
      <c r="D40" s="73"/>
      <c r="E40" s="73"/>
      <c r="F40" s="73"/>
      <c r="G40" s="73"/>
      <c r="H40" s="73"/>
      <c r="I40" s="73" t="s">
        <v>44</v>
      </c>
      <c r="J40" s="73"/>
      <c r="K40" s="73"/>
      <c r="L40" s="73"/>
      <c r="M40" s="73"/>
      <c r="N40" s="73"/>
      <c r="O40" s="73"/>
      <c r="P40" s="73"/>
      <c r="Q40" s="73"/>
      <c r="R40" s="73" t="s">
        <v>112</v>
      </c>
      <c r="S40" s="73"/>
      <c r="T40" s="73"/>
      <c r="U40" s="73"/>
      <c r="V40" s="73"/>
      <c r="W40" s="73"/>
      <c r="X40" s="73"/>
      <c r="Y40" s="73"/>
      <c r="Z40" s="73"/>
      <c r="AA40" s="69" t="s">
        <v>113</v>
      </c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73" t="s">
        <v>114</v>
      </c>
      <c r="BC40" s="73"/>
      <c r="BD40" s="73"/>
      <c r="BE40" s="73"/>
      <c r="BF40" s="73"/>
      <c r="BG40" s="73"/>
      <c r="BH40" s="69" t="s">
        <v>115</v>
      </c>
      <c r="BI40" s="69"/>
      <c r="BJ40" s="69"/>
      <c r="BK40" s="69"/>
      <c r="BL40" s="69"/>
      <c r="BM40" s="69"/>
      <c r="BN40" s="69"/>
      <c r="BO40" s="69"/>
      <c r="BP40" s="69"/>
      <c r="BQ40" s="74">
        <v>59.27</v>
      </c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3" t="s">
        <v>21</v>
      </c>
      <c r="CC40" s="73"/>
      <c r="CD40" s="73"/>
      <c r="CE40" s="73"/>
      <c r="CF40" s="73"/>
      <c r="CG40" s="73"/>
      <c r="CH40" s="69" t="s">
        <v>49</v>
      </c>
      <c r="CI40" s="69"/>
      <c r="CJ40" s="69"/>
      <c r="CK40" s="69"/>
      <c r="CL40" s="69"/>
      <c r="CM40" s="69"/>
      <c r="CN40" s="69"/>
      <c r="CO40" s="69"/>
      <c r="CP40" s="69"/>
      <c r="CQ40" s="82">
        <f t="shared" si="0"/>
        <v>187123.6878</v>
      </c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73" t="s">
        <v>147</v>
      </c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 t="s">
        <v>148</v>
      </c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69" t="s">
        <v>78</v>
      </c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75" t="s">
        <v>53</v>
      </c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P40" s="9">
        <v>2675.54</v>
      </c>
      <c r="FQ40" s="10">
        <f t="shared" si="1"/>
        <v>3157.14</v>
      </c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1"/>
    </row>
    <row r="41" spans="1:161" s="12" customFormat="1" ht="12">
      <c r="A41" s="73" t="s">
        <v>116</v>
      </c>
      <c r="B41" s="73"/>
      <c r="C41" s="73"/>
      <c r="D41" s="73"/>
      <c r="E41" s="73"/>
      <c r="F41" s="73"/>
      <c r="G41" s="73"/>
      <c r="H41" s="73"/>
      <c r="I41" s="73" t="s">
        <v>44</v>
      </c>
      <c r="J41" s="73"/>
      <c r="K41" s="73"/>
      <c r="L41" s="73"/>
      <c r="M41" s="73"/>
      <c r="N41" s="73"/>
      <c r="O41" s="73"/>
      <c r="P41" s="73"/>
      <c r="Q41" s="73"/>
      <c r="R41" s="73" t="s">
        <v>160</v>
      </c>
      <c r="S41" s="73"/>
      <c r="T41" s="73"/>
      <c r="U41" s="73"/>
      <c r="V41" s="73"/>
      <c r="W41" s="73"/>
      <c r="X41" s="73"/>
      <c r="Y41" s="73"/>
      <c r="Z41" s="73"/>
      <c r="AA41" s="69" t="s">
        <v>164</v>
      </c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73" t="s">
        <v>162</v>
      </c>
      <c r="BC41" s="73"/>
      <c r="BD41" s="73"/>
      <c r="BE41" s="73"/>
      <c r="BF41" s="73"/>
      <c r="BG41" s="73"/>
      <c r="BH41" s="69" t="s">
        <v>163</v>
      </c>
      <c r="BI41" s="69"/>
      <c r="BJ41" s="69"/>
      <c r="BK41" s="69"/>
      <c r="BL41" s="69"/>
      <c r="BM41" s="69"/>
      <c r="BN41" s="69"/>
      <c r="BO41" s="69"/>
      <c r="BP41" s="69"/>
      <c r="BQ41" s="74">
        <v>528</v>
      </c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3" t="s">
        <v>21</v>
      </c>
      <c r="CC41" s="73"/>
      <c r="CD41" s="73"/>
      <c r="CE41" s="73"/>
      <c r="CF41" s="73"/>
      <c r="CG41" s="73"/>
      <c r="CH41" s="69" t="s">
        <v>49</v>
      </c>
      <c r="CI41" s="69"/>
      <c r="CJ41" s="69"/>
      <c r="CK41" s="69"/>
      <c r="CL41" s="69"/>
      <c r="CM41" s="69"/>
      <c r="CN41" s="69"/>
      <c r="CO41" s="69"/>
      <c r="CP41" s="69"/>
      <c r="CQ41" s="81">
        <v>529584</v>
      </c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73" t="s">
        <v>147</v>
      </c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 t="s">
        <v>148</v>
      </c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69" t="s">
        <v>158</v>
      </c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75" t="s">
        <v>53</v>
      </c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</row>
    <row r="42" spans="1:161" s="12" customFormat="1" ht="1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3"/>
      <c r="BC42" s="73"/>
      <c r="BD42" s="73"/>
      <c r="BE42" s="73"/>
      <c r="BF42" s="73"/>
      <c r="BG42" s="73"/>
      <c r="BH42" s="69"/>
      <c r="BI42" s="69"/>
      <c r="BJ42" s="69"/>
      <c r="BK42" s="69"/>
      <c r="BL42" s="69"/>
      <c r="BM42" s="69"/>
      <c r="BN42" s="69"/>
      <c r="BO42" s="69"/>
      <c r="BP42" s="69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3"/>
      <c r="CC42" s="73"/>
      <c r="CD42" s="73"/>
      <c r="CE42" s="73"/>
      <c r="CF42" s="73"/>
      <c r="CG42" s="73"/>
      <c r="CH42" s="69"/>
      <c r="CI42" s="69"/>
      <c r="CJ42" s="69"/>
      <c r="CK42" s="69"/>
      <c r="CL42" s="69"/>
      <c r="CM42" s="69"/>
      <c r="CN42" s="69"/>
      <c r="CO42" s="69"/>
      <c r="CP42" s="69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</row>
    <row r="43" spans="69:79" ht="3" customHeight="1"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</row>
    <row r="44" spans="1:150" s="3" customFormat="1" ht="15.75">
      <c r="A44" s="80" t="s">
        <v>153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J44" s="4" t="s">
        <v>124</v>
      </c>
      <c r="DK44" s="21"/>
      <c r="DL44" s="21"/>
      <c r="DM44" s="21"/>
      <c r="DN44" s="21"/>
      <c r="DO44" s="21"/>
      <c r="DP44" s="3" t="s">
        <v>124</v>
      </c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76">
        <v>20</v>
      </c>
      <c r="EM44" s="76"/>
      <c r="EN44" s="76"/>
      <c r="EO44" s="76"/>
      <c r="EP44" s="77"/>
      <c r="EQ44" s="77"/>
      <c r="ER44" s="77"/>
      <c r="ES44" s="77"/>
      <c r="ET44" s="3" t="s">
        <v>125</v>
      </c>
    </row>
    <row r="45" spans="1:192" s="15" customFormat="1" ht="13.5" customHeight="1">
      <c r="A45" s="78" t="s">
        <v>126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H45" s="79" t="s">
        <v>127</v>
      </c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K45" s="79" t="s">
        <v>128</v>
      </c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</row>
    <row r="46" spans="86:108" s="3" customFormat="1" ht="18" customHeight="1">
      <c r="CH46" s="22" t="s">
        <v>129</v>
      </c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</row>
    <row r="48" ht="12.75">
      <c r="BX48" s="1" t="s">
        <v>154</v>
      </c>
    </row>
  </sheetData>
  <mergeCells count="395">
    <mergeCell ref="FY45:GJ45"/>
    <mergeCell ref="CH46:DD46"/>
    <mergeCell ref="EL44:EO44"/>
    <mergeCell ref="EP44:ES44"/>
    <mergeCell ref="A45:CD45"/>
    <mergeCell ref="CH45:DD45"/>
    <mergeCell ref="DK45:ES45"/>
    <mergeCell ref="A44:CD44"/>
    <mergeCell ref="CH44:DD44"/>
    <mergeCell ref="DK44:DO44"/>
    <mergeCell ref="DS44:EK44"/>
    <mergeCell ref="DE42:DQ42"/>
    <mergeCell ref="DR42:EB42"/>
    <mergeCell ref="EC42:EN42"/>
    <mergeCell ref="EO42:FE42"/>
    <mergeCell ref="BQ42:CA42"/>
    <mergeCell ref="CB42:CG42"/>
    <mergeCell ref="CH42:CP42"/>
    <mergeCell ref="CQ42:DD42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CB41:CG41"/>
    <mergeCell ref="CH41:CP41"/>
    <mergeCell ref="CQ41:DD41"/>
    <mergeCell ref="DE41:DQ41"/>
    <mergeCell ref="AM41:BA41"/>
    <mergeCell ref="BB41:BG41"/>
    <mergeCell ref="BH41:BP41"/>
    <mergeCell ref="BQ41:CA41"/>
    <mergeCell ref="A41:H41"/>
    <mergeCell ref="I41:Q41"/>
    <mergeCell ref="R41:Z41"/>
    <mergeCell ref="AA41:AL41"/>
    <mergeCell ref="DE40:DQ40"/>
    <mergeCell ref="DR40:EB40"/>
    <mergeCell ref="EC40:EN40"/>
    <mergeCell ref="EO40:FE40"/>
    <mergeCell ref="BQ40:CA40"/>
    <mergeCell ref="CB40:CG40"/>
    <mergeCell ref="CH40:CP40"/>
    <mergeCell ref="CQ40:DD40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CB39:CG39"/>
    <mergeCell ref="CH39:CP39"/>
    <mergeCell ref="CQ39:DD39"/>
    <mergeCell ref="DE39:DQ39"/>
    <mergeCell ref="AM39:BA39"/>
    <mergeCell ref="BB39:BG39"/>
    <mergeCell ref="BH39:BP39"/>
    <mergeCell ref="BQ39:CA39"/>
    <mergeCell ref="A39:H39"/>
    <mergeCell ref="I39:Q39"/>
    <mergeCell ref="R39:Z39"/>
    <mergeCell ref="AA39:AL39"/>
    <mergeCell ref="DE38:DQ38"/>
    <mergeCell ref="DR38:EB38"/>
    <mergeCell ref="EC38:EN38"/>
    <mergeCell ref="EO38:FE38"/>
    <mergeCell ref="BQ38:CA38"/>
    <mergeCell ref="CB38:CG38"/>
    <mergeCell ref="CH38:CP38"/>
    <mergeCell ref="CQ38:DD38"/>
    <mergeCell ref="DR37:EB37"/>
    <mergeCell ref="EC37:EN37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CB37:CG37"/>
    <mergeCell ref="CH37:CP37"/>
    <mergeCell ref="CQ37:DD37"/>
    <mergeCell ref="DE37:DQ37"/>
    <mergeCell ref="AM37:BA37"/>
    <mergeCell ref="BB37:BG37"/>
    <mergeCell ref="BH37:BP37"/>
    <mergeCell ref="BQ37:CA37"/>
    <mergeCell ref="A37:H37"/>
    <mergeCell ref="I37:Q37"/>
    <mergeCell ref="R37:Z37"/>
    <mergeCell ref="AA37:AL37"/>
    <mergeCell ref="DE36:DQ36"/>
    <mergeCell ref="DR36:EB36"/>
    <mergeCell ref="EC36:EN36"/>
    <mergeCell ref="EO36:FE36"/>
    <mergeCell ref="BQ36:CA36"/>
    <mergeCell ref="CB36:CG36"/>
    <mergeCell ref="CH36:CP36"/>
    <mergeCell ref="CQ36:DD36"/>
    <mergeCell ref="DR35:EB35"/>
    <mergeCell ref="EC35:EN35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CB35:CG35"/>
    <mergeCell ref="CH35:CP35"/>
    <mergeCell ref="CQ35:DD35"/>
    <mergeCell ref="DE35:DQ35"/>
    <mergeCell ref="AM35:BA35"/>
    <mergeCell ref="BB35:BG35"/>
    <mergeCell ref="BH35:BP35"/>
    <mergeCell ref="BQ35:CA35"/>
    <mergeCell ref="A35:H35"/>
    <mergeCell ref="I35:Q35"/>
    <mergeCell ref="R35:Z35"/>
    <mergeCell ref="AA35:AL35"/>
    <mergeCell ref="DE34:DQ34"/>
    <mergeCell ref="DR34:EB34"/>
    <mergeCell ref="EC34:EN34"/>
    <mergeCell ref="EO34:FE34"/>
    <mergeCell ref="BQ34:CA34"/>
    <mergeCell ref="CB34:CG34"/>
    <mergeCell ref="CH34:CP34"/>
    <mergeCell ref="CQ34:DD34"/>
    <mergeCell ref="DR33:EB33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CB33:CG33"/>
    <mergeCell ref="CH33:CP33"/>
    <mergeCell ref="CQ33:DD33"/>
    <mergeCell ref="DE33:DQ33"/>
    <mergeCell ref="AM33:BA33"/>
    <mergeCell ref="BB33:BG33"/>
    <mergeCell ref="BH33:BP33"/>
    <mergeCell ref="BQ33:CA33"/>
    <mergeCell ref="A33:H33"/>
    <mergeCell ref="I33:Q33"/>
    <mergeCell ref="R33:Z33"/>
    <mergeCell ref="AA33:AL33"/>
    <mergeCell ref="DE32:DQ32"/>
    <mergeCell ref="DR32:EB32"/>
    <mergeCell ref="EC32:EN32"/>
    <mergeCell ref="EO32:FE32"/>
    <mergeCell ref="BQ32:CA32"/>
    <mergeCell ref="CB32:CG32"/>
    <mergeCell ref="CH32:CP32"/>
    <mergeCell ref="CQ32:DD32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CB31:CG31"/>
    <mergeCell ref="CH31:CP31"/>
    <mergeCell ref="CQ31:DD31"/>
    <mergeCell ref="DE31:DQ31"/>
    <mergeCell ref="AM31:BA31"/>
    <mergeCell ref="BB31:BG31"/>
    <mergeCell ref="BH31:BP31"/>
    <mergeCell ref="BQ31:CA31"/>
    <mergeCell ref="A31:H31"/>
    <mergeCell ref="I31:Q31"/>
    <mergeCell ref="R31:Z31"/>
    <mergeCell ref="AA31:AL31"/>
    <mergeCell ref="DE30:DQ30"/>
    <mergeCell ref="DR30:EB30"/>
    <mergeCell ref="EC30:EN30"/>
    <mergeCell ref="EO30:FE30"/>
    <mergeCell ref="BQ30:CA30"/>
    <mergeCell ref="CB30:CG30"/>
    <mergeCell ref="CH30:CP30"/>
    <mergeCell ref="CQ30:DD30"/>
    <mergeCell ref="DR29:EB29"/>
    <mergeCell ref="EC29:EN29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CB29:CG29"/>
    <mergeCell ref="CH29:CP29"/>
    <mergeCell ref="CQ29:DD29"/>
    <mergeCell ref="DE29:DQ29"/>
    <mergeCell ref="AM29:BA29"/>
    <mergeCell ref="BB29:BG29"/>
    <mergeCell ref="BH29:BP29"/>
    <mergeCell ref="BQ29:CA29"/>
    <mergeCell ref="A29:H29"/>
    <mergeCell ref="I29:Q29"/>
    <mergeCell ref="R29:Z29"/>
    <mergeCell ref="AA29:AL29"/>
    <mergeCell ref="DE28:DQ28"/>
    <mergeCell ref="DR28:EB28"/>
    <mergeCell ref="EC28:EN28"/>
    <mergeCell ref="EO28:FE28"/>
    <mergeCell ref="BQ28:CA28"/>
    <mergeCell ref="CB28:CG28"/>
    <mergeCell ref="CH28:CP28"/>
    <mergeCell ref="CQ28:DD28"/>
    <mergeCell ref="DR27:EB27"/>
    <mergeCell ref="EC27:EN27"/>
    <mergeCell ref="EO27:FE27"/>
    <mergeCell ref="A28:H28"/>
    <mergeCell ref="I28:Q28"/>
    <mergeCell ref="R28:Z28"/>
    <mergeCell ref="AA28:AL28"/>
    <mergeCell ref="AM28:BA28"/>
    <mergeCell ref="BB28:BG28"/>
    <mergeCell ref="BH28:BP28"/>
    <mergeCell ref="CB27:CG27"/>
    <mergeCell ref="CH27:CP27"/>
    <mergeCell ref="CQ27:DD27"/>
    <mergeCell ref="DE27:DQ27"/>
    <mergeCell ref="AM27:BA27"/>
    <mergeCell ref="BB27:BG27"/>
    <mergeCell ref="BH27:BP27"/>
    <mergeCell ref="BQ27:CA27"/>
    <mergeCell ref="A27:H27"/>
    <mergeCell ref="I27:Q27"/>
    <mergeCell ref="R27:Z27"/>
    <mergeCell ref="AA27:AL27"/>
    <mergeCell ref="DE26:DQ26"/>
    <mergeCell ref="DR26:EB26"/>
    <mergeCell ref="EC26:EN26"/>
    <mergeCell ref="EO26:FE26"/>
    <mergeCell ref="BQ26:CA26"/>
    <mergeCell ref="CB26:CG26"/>
    <mergeCell ref="CH26:CP26"/>
    <mergeCell ref="CQ26:DD26"/>
    <mergeCell ref="DR25:EB25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CB25:CG25"/>
    <mergeCell ref="CH25:CP25"/>
    <mergeCell ref="CQ25:DD25"/>
    <mergeCell ref="DE25:DQ25"/>
    <mergeCell ref="AM25:BA25"/>
    <mergeCell ref="BB25:BG25"/>
    <mergeCell ref="BH25:BP25"/>
    <mergeCell ref="BQ25:CA25"/>
    <mergeCell ref="A25:H25"/>
    <mergeCell ref="I25:Q25"/>
    <mergeCell ref="R25:Z25"/>
    <mergeCell ref="AA25:AL25"/>
    <mergeCell ref="DE24:DQ24"/>
    <mergeCell ref="DR24:EB24"/>
    <mergeCell ref="EC24:EN24"/>
    <mergeCell ref="EO24:FE24"/>
    <mergeCell ref="BQ24:CA24"/>
    <mergeCell ref="CB24:CG24"/>
    <mergeCell ref="CH24:CP24"/>
    <mergeCell ref="CQ24:DD24"/>
    <mergeCell ref="DR23:EB2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CB23:CG23"/>
    <mergeCell ref="CH23:CP23"/>
    <mergeCell ref="CQ23:DD23"/>
    <mergeCell ref="DE23:DQ23"/>
    <mergeCell ref="AM23:BA23"/>
    <mergeCell ref="BB23:BG23"/>
    <mergeCell ref="BH23:BP23"/>
    <mergeCell ref="BQ23:CA23"/>
    <mergeCell ref="A23:H23"/>
    <mergeCell ref="I23:Q23"/>
    <mergeCell ref="R23:Z23"/>
    <mergeCell ref="AA23:AL23"/>
    <mergeCell ref="DE22:DQ22"/>
    <mergeCell ref="DR22:EB22"/>
    <mergeCell ref="EC22:EN22"/>
    <mergeCell ref="EO22:FE22"/>
    <mergeCell ref="BQ22:CA22"/>
    <mergeCell ref="CB22:CG22"/>
    <mergeCell ref="CH22:CP22"/>
    <mergeCell ref="CQ22:DD22"/>
    <mergeCell ref="DR21:EB21"/>
    <mergeCell ref="EC21:EN21"/>
    <mergeCell ref="EO21:FE21"/>
    <mergeCell ref="A22:H22"/>
    <mergeCell ref="I22:Q22"/>
    <mergeCell ref="R22:Z22"/>
    <mergeCell ref="AA22:AL22"/>
    <mergeCell ref="AM22:BA22"/>
    <mergeCell ref="BB22:BG22"/>
    <mergeCell ref="BH22:BP22"/>
    <mergeCell ref="CB21:CG21"/>
    <mergeCell ref="CH21:CP21"/>
    <mergeCell ref="CQ21:DD21"/>
    <mergeCell ref="DE21:DQ21"/>
    <mergeCell ref="EC20:EN20"/>
    <mergeCell ref="EO20:FE2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CH20:CP20"/>
    <mergeCell ref="CQ20:DD20"/>
    <mergeCell ref="DE20:DQ20"/>
    <mergeCell ref="DR20:EB20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DE19:DQ19"/>
    <mergeCell ref="DR19:EB19"/>
    <mergeCell ref="BB18:BP18"/>
    <mergeCell ref="BQ18:CA19"/>
    <mergeCell ref="CB18:CP18"/>
    <mergeCell ref="R17:Z19"/>
    <mergeCell ref="AA17:EB17"/>
    <mergeCell ref="EC17:EN19"/>
    <mergeCell ref="EO17:FE18"/>
    <mergeCell ref="AA18:AL19"/>
    <mergeCell ref="DE18:EB18"/>
    <mergeCell ref="BB19:BG19"/>
    <mergeCell ref="BH19:BP19"/>
    <mergeCell ref="CB19:CG19"/>
    <mergeCell ref="CH19:CP19"/>
    <mergeCell ref="AM18:BA19"/>
    <mergeCell ref="B13:BA13"/>
    <mergeCell ref="BC13:FE13"/>
    <mergeCell ref="B14:BA14"/>
    <mergeCell ref="BC14:FE14"/>
    <mergeCell ref="CQ18:DD19"/>
    <mergeCell ref="B15:BA15"/>
    <mergeCell ref="BC15:FE15"/>
    <mergeCell ref="A17:H19"/>
    <mergeCell ref="I17:Q19"/>
    <mergeCell ref="B11:BA11"/>
    <mergeCell ref="BC11:FE11"/>
    <mergeCell ref="B12:BA12"/>
    <mergeCell ref="BC12:FE12"/>
    <mergeCell ref="B9:BA9"/>
    <mergeCell ref="BC9:FE9"/>
    <mergeCell ref="B10:BA10"/>
    <mergeCell ref="BC10:FE10"/>
    <mergeCell ref="A5:FE5"/>
    <mergeCell ref="A6:FE6"/>
    <mergeCell ref="BJ7:BT7"/>
    <mergeCell ref="BU7:CD7"/>
    <mergeCell ref="CE7:C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N47"/>
  <sheetViews>
    <sheetView view="pageBreakPreview" zoomScale="60" workbookViewId="0" topLeftCell="A13">
      <selection activeCell="B15" sqref="B15:BA15"/>
    </sheetView>
  </sheetViews>
  <sheetFormatPr defaultColWidth="9.140625" defaultRowHeight="12.75"/>
  <cols>
    <col min="1" max="8" width="0.2890625" style="1" customWidth="1"/>
    <col min="9" max="26" width="0.85546875" style="1" customWidth="1"/>
    <col min="27" max="38" width="1.8515625" style="1" customWidth="1"/>
    <col min="39" max="48" width="0.71875" style="1" customWidth="1"/>
    <col min="49" max="49" width="0.42578125" style="1" customWidth="1"/>
    <col min="50" max="51" width="0.71875" style="1" hidden="1" customWidth="1"/>
    <col min="52" max="53" width="0.71875" style="1" customWidth="1"/>
    <col min="54" max="59" width="0.85546875" style="1" customWidth="1"/>
    <col min="60" max="68" width="0.5625" style="1" customWidth="1"/>
    <col min="69" max="79" width="0.85546875" style="1" customWidth="1"/>
    <col min="80" max="85" width="1.7109375" style="1" customWidth="1"/>
    <col min="86" max="94" width="1.421875" style="1" customWidth="1"/>
    <col min="95" max="108" width="0.5625" style="1" customWidth="1"/>
    <col min="109" max="142" width="0.85546875" style="1" customWidth="1"/>
    <col min="143" max="143" width="2.28125" style="1" customWidth="1"/>
    <col min="144" max="144" width="0.85546875" style="1" customWidth="1"/>
    <col min="145" max="161" width="0.2890625" style="1" customWidth="1"/>
    <col min="162" max="168" width="0.85546875" style="1" customWidth="1"/>
    <col min="169" max="169" width="0.85546875" style="1" hidden="1" customWidth="1"/>
    <col min="170" max="172" width="10.8515625" style="1" hidden="1" customWidth="1"/>
    <col min="173" max="205" width="0.85546875" style="1" hidden="1" customWidth="1"/>
    <col min="206" max="16384" width="0.85546875" style="1" customWidth="1"/>
  </cols>
  <sheetData>
    <row r="2" ht="12" customHeight="1"/>
    <row r="3" ht="12" customHeight="1"/>
    <row r="4" ht="12" customHeight="1"/>
    <row r="5" spans="1:161" s="2" customFormat="1" ht="16.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1:161" s="2" customFormat="1" ht="16.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</row>
    <row r="7" spans="61:95" s="3" customFormat="1" ht="15.75">
      <c r="BI7" s="4" t="s">
        <v>2</v>
      </c>
      <c r="BJ7" s="21" t="s">
        <v>3</v>
      </c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2" t="s">
        <v>4</v>
      </c>
      <c r="BV7" s="22"/>
      <c r="BW7" s="22"/>
      <c r="BX7" s="22"/>
      <c r="BY7" s="22"/>
      <c r="BZ7" s="22"/>
      <c r="CA7" s="22"/>
      <c r="CB7" s="22"/>
      <c r="CC7" s="22"/>
      <c r="CD7" s="22"/>
      <c r="CE7" s="21" t="s">
        <v>155</v>
      </c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3" t="s">
        <v>6</v>
      </c>
    </row>
    <row r="9" spans="1:161" s="3" customFormat="1" ht="15.75">
      <c r="A9" s="5"/>
      <c r="B9" s="23" t="s">
        <v>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4"/>
      <c r="BB9" s="5"/>
      <c r="BC9" s="25" t="s">
        <v>8</v>
      </c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6"/>
    </row>
    <row r="10" spans="1:161" s="3" customFormat="1" ht="15.75">
      <c r="A10" s="5"/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  <c r="BB10" s="5"/>
      <c r="BC10" s="27" t="s">
        <v>10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3" customFormat="1" ht="15.75">
      <c r="A11" s="5"/>
      <c r="B11" s="23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4"/>
      <c r="BB11" s="5" t="s">
        <v>12</v>
      </c>
      <c r="BC11" s="27" t="s">
        <v>13</v>
      </c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3" customFormat="1" ht="15.75">
      <c r="A12" s="5"/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4"/>
      <c r="BB12" s="5"/>
      <c r="BC12" s="27" t="s">
        <v>15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3" customFormat="1" ht="15.75">
      <c r="A13" s="5"/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4"/>
      <c r="BB13" s="5"/>
      <c r="BC13" s="27" t="s">
        <v>17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s="3" customFormat="1" ht="15.75">
      <c r="A14" s="5"/>
      <c r="B14" s="23" t="s">
        <v>18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  <c r="BB14" s="5"/>
      <c r="BC14" s="27" t="s">
        <v>19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8"/>
    </row>
    <row r="15" spans="1:161" s="3" customFormat="1" ht="15.75">
      <c r="A15" s="5"/>
      <c r="B15" s="23" t="s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4"/>
      <c r="BB15" s="5"/>
      <c r="BC15" s="27" t="s">
        <v>21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8"/>
    </row>
    <row r="17" spans="1:161" s="6" customFormat="1" ht="24.75" customHeight="1">
      <c r="A17" s="35" t="s">
        <v>22</v>
      </c>
      <c r="B17" s="36"/>
      <c r="C17" s="36"/>
      <c r="D17" s="36"/>
      <c r="E17" s="36"/>
      <c r="F17" s="36"/>
      <c r="G17" s="36"/>
      <c r="H17" s="37"/>
      <c r="I17" s="35" t="s">
        <v>23</v>
      </c>
      <c r="J17" s="36"/>
      <c r="K17" s="36"/>
      <c r="L17" s="36"/>
      <c r="M17" s="36"/>
      <c r="N17" s="36"/>
      <c r="O17" s="36"/>
      <c r="P17" s="36"/>
      <c r="Q17" s="37"/>
      <c r="R17" s="35" t="s">
        <v>24</v>
      </c>
      <c r="S17" s="36"/>
      <c r="T17" s="36"/>
      <c r="U17" s="36"/>
      <c r="V17" s="36"/>
      <c r="W17" s="36"/>
      <c r="X17" s="36"/>
      <c r="Y17" s="36"/>
      <c r="Z17" s="37"/>
      <c r="AA17" s="44" t="s">
        <v>25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6"/>
      <c r="EC17" s="29" t="s">
        <v>26</v>
      </c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1"/>
      <c r="EO17" s="29" t="s">
        <v>27</v>
      </c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1"/>
    </row>
    <row r="18" spans="1:161" s="6" customFormat="1" ht="74.25" customHeight="1">
      <c r="A18" s="38"/>
      <c r="B18" s="39"/>
      <c r="C18" s="39"/>
      <c r="D18" s="39"/>
      <c r="E18" s="39"/>
      <c r="F18" s="39"/>
      <c r="G18" s="39"/>
      <c r="H18" s="40"/>
      <c r="I18" s="38"/>
      <c r="J18" s="39"/>
      <c r="K18" s="39"/>
      <c r="L18" s="39"/>
      <c r="M18" s="39"/>
      <c r="N18" s="39"/>
      <c r="O18" s="39"/>
      <c r="P18" s="39"/>
      <c r="Q18" s="40"/>
      <c r="R18" s="38"/>
      <c r="S18" s="39"/>
      <c r="T18" s="39"/>
      <c r="U18" s="39"/>
      <c r="V18" s="39"/>
      <c r="W18" s="39"/>
      <c r="X18" s="39"/>
      <c r="Y18" s="39"/>
      <c r="Z18" s="40"/>
      <c r="AA18" s="29" t="s">
        <v>28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/>
      <c r="AM18" s="29" t="s">
        <v>29</v>
      </c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1"/>
      <c r="BB18" s="44" t="s">
        <v>30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29" t="s">
        <v>31</v>
      </c>
      <c r="BR18" s="30"/>
      <c r="BS18" s="30"/>
      <c r="BT18" s="30"/>
      <c r="BU18" s="30"/>
      <c r="BV18" s="30"/>
      <c r="BW18" s="30"/>
      <c r="BX18" s="30"/>
      <c r="BY18" s="30"/>
      <c r="BZ18" s="30"/>
      <c r="CA18" s="31"/>
      <c r="CB18" s="44" t="s">
        <v>32</v>
      </c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6"/>
      <c r="CQ18" s="29" t="s">
        <v>33</v>
      </c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  <c r="DE18" s="44" t="s">
        <v>34</v>
      </c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6"/>
      <c r="EC18" s="47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9"/>
      <c r="EO18" s="32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4"/>
    </row>
    <row r="19" spans="1:161" s="6" customFormat="1" ht="86.25" customHeight="1">
      <c r="A19" s="41"/>
      <c r="B19" s="42"/>
      <c r="C19" s="42"/>
      <c r="D19" s="42"/>
      <c r="E19" s="42"/>
      <c r="F19" s="42"/>
      <c r="G19" s="42"/>
      <c r="H19" s="43"/>
      <c r="I19" s="41"/>
      <c r="J19" s="42"/>
      <c r="K19" s="42"/>
      <c r="L19" s="42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2"/>
      <c r="X19" s="42"/>
      <c r="Y19" s="42"/>
      <c r="Z19" s="43"/>
      <c r="AA19" s="32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4"/>
      <c r="AM19" s="32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  <c r="BB19" s="50" t="s">
        <v>35</v>
      </c>
      <c r="BC19" s="50"/>
      <c r="BD19" s="50"/>
      <c r="BE19" s="50"/>
      <c r="BF19" s="50"/>
      <c r="BG19" s="50"/>
      <c r="BH19" s="50" t="s">
        <v>36</v>
      </c>
      <c r="BI19" s="50"/>
      <c r="BJ19" s="50"/>
      <c r="BK19" s="50"/>
      <c r="BL19" s="50"/>
      <c r="BM19" s="50"/>
      <c r="BN19" s="50"/>
      <c r="BO19" s="50"/>
      <c r="BP19" s="50"/>
      <c r="BQ19" s="32"/>
      <c r="BR19" s="33"/>
      <c r="BS19" s="33"/>
      <c r="BT19" s="33"/>
      <c r="BU19" s="33"/>
      <c r="BV19" s="33"/>
      <c r="BW19" s="33"/>
      <c r="BX19" s="33"/>
      <c r="BY19" s="33"/>
      <c r="BZ19" s="33"/>
      <c r="CA19" s="34"/>
      <c r="CB19" s="50" t="s">
        <v>37</v>
      </c>
      <c r="CC19" s="50"/>
      <c r="CD19" s="50"/>
      <c r="CE19" s="50"/>
      <c r="CF19" s="50"/>
      <c r="CG19" s="50"/>
      <c r="CH19" s="50" t="s">
        <v>36</v>
      </c>
      <c r="CI19" s="50"/>
      <c r="CJ19" s="50"/>
      <c r="CK19" s="50"/>
      <c r="CL19" s="50"/>
      <c r="CM19" s="50"/>
      <c r="CN19" s="50"/>
      <c r="CO19" s="50"/>
      <c r="CP19" s="50"/>
      <c r="CQ19" s="32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  <c r="DE19" s="51" t="s">
        <v>38</v>
      </c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 t="s">
        <v>39</v>
      </c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32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4"/>
      <c r="EO19" s="51" t="s">
        <v>40</v>
      </c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</row>
    <row r="20" spans="1:161" s="7" customFormat="1" ht="12">
      <c r="A20" s="52" t="s">
        <v>41</v>
      </c>
      <c r="B20" s="52"/>
      <c r="C20" s="52"/>
      <c r="D20" s="52"/>
      <c r="E20" s="52"/>
      <c r="F20" s="52"/>
      <c r="G20" s="52"/>
      <c r="H20" s="52"/>
      <c r="I20" s="52" t="s">
        <v>42</v>
      </c>
      <c r="J20" s="52"/>
      <c r="K20" s="52"/>
      <c r="L20" s="52"/>
      <c r="M20" s="52"/>
      <c r="N20" s="52"/>
      <c r="O20" s="52"/>
      <c r="P20" s="52"/>
      <c r="Q20" s="52"/>
      <c r="R20" s="52" t="s">
        <v>43</v>
      </c>
      <c r="S20" s="52"/>
      <c r="T20" s="52"/>
      <c r="U20" s="52"/>
      <c r="V20" s="52"/>
      <c r="W20" s="52"/>
      <c r="X20" s="52"/>
      <c r="Y20" s="52"/>
      <c r="Z20" s="52"/>
      <c r="AA20" s="53">
        <v>4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>
        <v>5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>
        <v>6</v>
      </c>
      <c r="BC20" s="53"/>
      <c r="BD20" s="53"/>
      <c r="BE20" s="53"/>
      <c r="BF20" s="53"/>
      <c r="BG20" s="53"/>
      <c r="BH20" s="53">
        <v>7</v>
      </c>
      <c r="BI20" s="53"/>
      <c r="BJ20" s="53"/>
      <c r="BK20" s="53"/>
      <c r="BL20" s="53"/>
      <c r="BM20" s="53"/>
      <c r="BN20" s="53"/>
      <c r="BO20" s="53"/>
      <c r="BP20" s="53"/>
      <c r="BQ20" s="53">
        <v>8</v>
      </c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>
        <v>9</v>
      </c>
      <c r="CC20" s="53"/>
      <c r="CD20" s="53"/>
      <c r="CE20" s="53"/>
      <c r="CF20" s="53"/>
      <c r="CG20" s="53"/>
      <c r="CH20" s="53">
        <v>10</v>
      </c>
      <c r="CI20" s="53"/>
      <c r="CJ20" s="53"/>
      <c r="CK20" s="53"/>
      <c r="CL20" s="53"/>
      <c r="CM20" s="53"/>
      <c r="CN20" s="53"/>
      <c r="CO20" s="53"/>
      <c r="CP20" s="53"/>
      <c r="CQ20" s="53">
        <v>11</v>
      </c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>
        <v>12</v>
      </c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>
        <v>13</v>
      </c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4">
        <v>14</v>
      </c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6"/>
      <c r="EO20" s="53">
        <v>15</v>
      </c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</row>
    <row r="21" spans="1:183" s="7" customFormat="1" ht="12">
      <c r="A21" s="73" t="s">
        <v>41</v>
      </c>
      <c r="B21" s="73"/>
      <c r="C21" s="73"/>
      <c r="D21" s="73"/>
      <c r="E21" s="73"/>
      <c r="F21" s="73"/>
      <c r="G21" s="73"/>
      <c r="H21" s="73"/>
      <c r="I21" s="73" t="s">
        <v>44</v>
      </c>
      <c r="J21" s="73"/>
      <c r="K21" s="73"/>
      <c r="L21" s="73"/>
      <c r="M21" s="73"/>
      <c r="N21" s="73"/>
      <c r="O21" s="73"/>
      <c r="P21" s="73"/>
      <c r="Q21" s="73"/>
      <c r="R21" s="73" t="s">
        <v>45</v>
      </c>
      <c r="S21" s="73"/>
      <c r="T21" s="73"/>
      <c r="U21" s="73"/>
      <c r="V21" s="73"/>
      <c r="W21" s="73"/>
      <c r="X21" s="73"/>
      <c r="Y21" s="73"/>
      <c r="Z21" s="73"/>
      <c r="AA21" s="69" t="s">
        <v>46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3" t="s">
        <v>47</v>
      </c>
      <c r="BC21" s="73"/>
      <c r="BD21" s="73"/>
      <c r="BE21" s="73"/>
      <c r="BF21" s="73"/>
      <c r="BG21" s="73"/>
      <c r="BH21" s="69" t="s">
        <v>48</v>
      </c>
      <c r="BI21" s="69"/>
      <c r="BJ21" s="69"/>
      <c r="BK21" s="69"/>
      <c r="BL21" s="69"/>
      <c r="BM21" s="69"/>
      <c r="BN21" s="69"/>
      <c r="BO21" s="69"/>
      <c r="BP21" s="69"/>
      <c r="BQ21" s="74">
        <v>15000</v>
      </c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3" t="s">
        <v>21</v>
      </c>
      <c r="CC21" s="73"/>
      <c r="CD21" s="73"/>
      <c r="CE21" s="73"/>
      <c r="CF21" s="73"/>
      <c r="CG21" s="73"/>
      <c r="CH21" s="69" t="s">
        <v>49</v>
      </c>
      <c r="CI21" s="69"/>
      <c r="CJ21" s="69"/>
      <c r="CK21" s="69"/>
      <c r="CL21" s="69"/>
      <c r="CM21" s="69"/>
      <c r="CN21" s="69"/>
      <c r="CO21" s="69"/>
      <c r="CP21" s="69"/>
      <c r="CQ21" s="82">
        <f>ROUND(FO21*BQ21,0)</f>
        <v>432750</v>
      </c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73" t="s">
        <v>156</v>
      </c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 t="s">
        <v>157</v>
      </c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69" t="s">
        <v>158</v>
      </c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75" t="s">
        <v>53</v>
      </c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N21" s="9">
        <v>24.45</v>
      </c>
      <c r="FO21" s="10">
        <f>ROUND(FN21*1.18,2)</f>
        <v>28.85</v>
      </c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1"/>
    </row>
    <row r="22" spans="1:183" s="7" customFormat="1" ht="12" customHeight="1">
      <c r="A22" s="73" t="s">
        <v>42</v>
      </c>
      <c r="B22" s="73"/>
      <c r="C22" s="73"/>
      <c r="D22" s="73"/>
      <c r="E22" s="73"/>
      <c r="F22" s="73"/>
      <c r="G22" s="73"/>
      <c r="H22" s="73"/>
      <c r="I22" s="73" t="s">
        <v>44</v>
      </c>
      <c r="J22" s="73"/>
      <c r="K22" s="73"/>
      <c r="L22" s="73"/>
      <c r="M22" s="73"/>
      <c r="N22" s="73"/>
      <c r="O22" s="73"/>
      <c r="P22" s="73"/>
      <c r="Q22" s="73"/>
      <c r="R22" s="73" t="s">
        <v>45</v>
      </c>
      <c r="S22" s="73"/>
      <c r="T22" s="73"/>
      <c r="U22" s="73"/>
      <c r="V22" s="73"/>
      <c r="W22" s="73"/>
      <c r="X22" s="73"/>
      <c r="Y22" s="73"/>
      <c r="Z22" s="73"/>
      <c r="AA22" s="69" t="s">
        <v>54</v>
      </c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73" t="s">
        <v>47</v>
      </c>
      <c r="BC22" s="73"/>
      <c r="BD22" s="73"/>
      <c r="BE22" s="73"/>
      <c r="BF22" s="73"/>
      <c r="BG22" s="73"/>
      <c r="BH22" s="69" t="s">
        <v>48</v>
      </c>
      <c r="BI22" s="69"/>
      <c r="BJ22" s="69"/>
      <c r="BK22" s="69"/>
      <c r="BL22" s="69"/>
      <c r="BM22" s="69"/>
      <c r="BN22" s="69"/>
      <c r="BO22" s="69"/>
      <c r="BP22" s="69"/>
      <c r="BQ22" s="74">
        <v>180000</v>
      </c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3" t="s">
        <v>21</v>
      </c>
      <c r="CC22" s="73"/>
      <c r="CD22" s="73"/>
      <c r="CE22" s="73"/>
      <c r="CF22" s="73"/>
      <c r="CG22" s="73"/>
      <c r="CH22" s="69" t="s">
        <v>49</v>
      </c>
      <c r="CI22" s="69"/>
      <c r="CJ22" s="69"/>
      <c r="CK22" s="69"/>
      <c r="CL22" s="69"/>
      <c r="CM22" s="69"/>
      <c r="CN22" s="69"/>
      <c r="CO22" s="69"/>
      <c r="CP22" s="69"/>
      <c r="CQ22" s="82">
        <f aca="true" t="shared" si="0" ref="CQ22:CQ41">ROUND(FO22*BQ22,0)</f>
        <v>4536000</v>
      </c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73" t="s">
        <v>156</v>
      </c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 t="s">
        <v>157</v>
      </c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69" t="s">
        <v>158</v>
      </c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75" t="s">
        <v>53</v>
      </c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N22" s="9">
        <v>21.36</v>
      </c>
      <c r="FO22" s="10">
        <f aca="true" t="shared" si="1" ref="FO22:FO41">ROUND(FN22*1.18,2)</f>
        <v>25.2</v>
      </c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1"/>
    </row>
    <row r="23" spans="1:183" s="7" customFormat="1" ht="12" customHeight="1">
      <c r="A23" s="73" t="s">
        <v>43</v>
      </c>
      <c r="B23" s="73"/>
      <c r="C23" s="73"/>
      <c r="D23" s="73"/>
      <c r="E23" s="73"/>
      <c r="F23" s="73"/>
      <c r="G23" s="73"/>
      <c r="H23" s="73"/>
      <c r="I23" s="73" t="s">
        <v>44</v>
      </c>
      <c r="J23" s="73"/>
      <c r="K23" s="73"/>
      <c r="L23" s="73"/>
      <c r="M23" s="73"/>
      <c r="N23" s="73"/>
      <c r="O23" s="73"/>
      <c r="P23" s="73"/>
      <c r="Q23" s="73"/>
      <c r="R23" s="73" t="s">
        <v>45</v>
      </c>
      <c r="S23" s="73"/>
      <c r="T23" s="73"/>
      <c r="U23" s="73"/>
      <c r="V23" s="73"/>
      <c r="W23" s="73"/>
      <c r="X23" s="73"/>
      <c r="Y23" s="73"/>
      <c r="Z23" s="73"/>
      <c r="AA23" s="69" t="s">
        <v>55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73" t="s">
        <v>47</v>
      </c>
      <c r="BC23" s="73"/>
      <c r="BD23" s="73"/>
      <c r="BE23" s="73"/>
      <c r="BF23" s="73"/>
      <c r="BG23" s="73"/>
      <c r="BH23" s="69" t="s">
        <v>48</v>
      </c>
      <c r="BI23" s="69"/>
      <c r="BJ23" s="69"/>
      <c r="BK23" s="69"/>
      <c r="BL23" s="69"/>
      <c r="BM23" s="69"/>
      <c r="BN23" s="69"/>
      <c r="BO23" s="69"/>
      <c r="BP23" s="69"/>
      <c r="BQ23" s="74">
        <v>90000</v>
      </c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3" t="s">
        <v>21</v>
      </c>
      <c r="CC23" s="73"/>
      <c r="CD23" s="73"/>
      <c r="CE23" s="73"/>
      <c r="CF23" s="73"/>
      <c r="CG23" s="73"/>
      <c r="CH23" s="69" t="s">
        <v>49</v>
      </c>
      <c r="CI23" s="69"/>
      <c r="CJ23" s="69"/>
      <c r="CK23" s="69"/>
      <c r="CL23" s="69"/>
      <c r="CM23" s="69"/>
      <c r="CN23" s="69"/>
      <c r="CO23" s="69"/>
      <c r="CP23" s="69"/>
      <c r="CQ23" s="82">
        <f t="shared" si="0"/>
        <v>2938500</v>
      </c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73" t="s">
        <v>156</v>
      </c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 t="s">
        <v>157</v>
      </c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69" t="s">
        <v>158</v>
      </c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75" t="s">
        <v>53</v>
      </c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N23" s="9">
        <v>27.67</v>
      </c>
      <c r="FO23" s="10">
        <f t="shared" si="1"/>
        <v>32.65</v>
      </c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1"/>
    </row>
    <row r="24" spans="1:183" s="7" customFormat="1" ht="12">
      <c r="A24" s="73" t="s">
        <v>56</v>
      </c>
      <c r="B24" s="73"/>
      <c r="C24" s="73"/>
      <c r="D24" s="73"/>
      <c r="E24" s="73"/>
      <c r="F24" s="73"/>
      <c r="G24" s="73"/>
      <c r="H24" s="73"/>
      <c r="I24" s="73" t="s">
        <v>44</v>
      </c>
      <c r="J24" s="73"/>
      <c r="K24" s="73"/>
      <c r="L24" s="73"/>
      <c r="M24" s="73"/>
      <c r="N24" s="73"/>
      <c r="O24" s="73"/>
      <c r="P24" s="73"/>
      <c r="Q24" s="73"/>
      <c r="R24" s="73" t="s">
        <v>57</v>
      </c>
      <c r="S24" s="73"/>
      <c r="T24" s="73"/>
      <c r="U24" s="73"/>
      <c r="V24" s="73"/>
      <c r="W24" s="73"/>
      <c r="X24" s="73"/>
      <c r="Y24" s="73"/>
      <c r="Z24" s="73"/>
      <c r="AA24" s="69" t="s">
        <v>58</v>
      </c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73" t="s">
        <v>59</v>
      </c>
      <c r="BC24" s="73"/>
      <c r="BD24" s="73"/>
      <c r="BE24" s="73"/>
      <c r="BF24" s="73"/>
      <c r="BG24" s="73"/>
      <c r="BH24" s="69" t="s">
        <v>60</v>
      </c>
      <c r="BI24" s="69"/>
      <c r="BJ24" s="69"/>
      <c r="BK24" s="69"/>
      <c r="BL24" s="69"/>
      <c r="BM24" s="69"/>
      <c r="BN24" s="69"/>
      <c r="BO24" s="69"/>
      <c r="BP24" s="69"/>
      <c r="BQ24" s="74">
        <v>1633</v>
      </c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3" t="s">
        <v>21</v>
      </c>
      <c r="CC24" s="73"/>
      <c r="CD24" s="73"/>
      <c r="CE24" s="73"/>
      <c r="CF24" s="73"/>
      <c r="CG24" s="73"/>
      <c r="CH24" s="69" t="s">
        <v>49</v>
      </c>
      <c r="CI24" s="69"/>
      <c r="CJ24" s="69"/>
      <c r="CK24" s="69"/>
      <c r="CL24" s="69"/>
      <c r="CM24" s="69"/>
      <c r="CN24" s="69"/>
      <c r="CO24" s="69"/>
      <c r="CP24" s="69"/>
      <c r="CQ24" s="82">
        <f t="shared" si="0"/>
        <v>101050</v>
      </c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73" t="s">
        <v>156</v>
      </c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 t="s">
        <v>157</v>
      </c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69" t="s">
        <v>61</v>
      </c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75" t="s">
        <v>53</v>
      </c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N24" s="9">
        <v>52.44</v>
      </c>
      <c r="FO24" s="10">
        <f t="shared" si="1"/>
        <v>61.88</v>
      </c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1"/>
    </row>
    <row r="25" spans="1:183" s="7" customFormat="1" ht="12" customHeight="1">
      <c r="A25" s="73" t="s">
        <v>62</v>
      </c>
      <c r="B25" s="73"/>
      <c r="C25" s="73"/>
      <c r="D25" s="73"/>
      <c r="E25" s="73"/>
      <c r="F25" s="73"/>
      <c r="G25" s="73"/>
      <c r="H25" s="73"/>
      <c r="I25" s="73" t="s">
        <v>44</v>
      </c>
      <c r="J25" s="73"/>
      <c r="K25" s="73"/>
      <c r="L25" s="73"/>
      <c r="M25" s="73"/>
      <c r="N25" s="73"/>
      <c r="O25" s="73"/>
      <c r="P25" s="73"/>
      <c r="Q25" s="73"/>
      <c r="R25" s="73" t="s">
        <v>57</v>
      </c>
      <c r="S25" s="73"/>
      <c r="T25" s="73"/>
      <c r="U25" s="73"/>
      <c r="V25" s="73"/>
      <c r="W25" s="73"/>
      <c r="X25" s="73"/>
      <c r="Y25" s="73"/>
      <c r="Z25" s="73"/>
      <c r="AA25" s="69" t="s">
        <v>63</v>
      </c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73" t="s">
        <v>59</v>
      </c>
      <c r="BC25" s="73"/>
      <c r="BD25" s="73"/>
      <c r="BE25" s="73"/>
      <c r="BF25" s="73"/>
      <c r="BG25" s="73"/>
      <c r="BH25" s="69" t="s">
        <v>60</v>
      </c>
      <c r="BI25" s="69"/>
      <c r="BJ25" s="69"/>
      <c r="BK25" s="69"/>
      <c r="BL25" s="69"/>
      <c r="BM25" s="69"/>
      <c r="BN25" s="69"/>
      <c r="BO25" s="69"/>
      <c r="BP25" s="69"/>
      <c r="BQ25" s="74">
        <v>540</v>
      </c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3" t="s">
        <v>21</v>
      </c>
      <c r="CC25" s="73"/>
      <c r="CD25" s="73"/>
      <c r="CE25" s="73"/>
      <c r="CF25" s="73"/>
      <c r="CG25" s="73"/>
      <c r="CH25" s="69" t="s">
        <v>49</v>
      </c>
      <c r="CI25" s="69"/>
      <c r="CJ25" s="69"/>
      <c r="CK25" s="69"/>
      <c r="CL25" s="69"/>
      <c r="CM25" s="69"/>
      <c r="CN25" s="69"/>
      <c r="CO25" s="69"/>
      <c r="CP25" s="69"/>
      <c r="CQ25" s="82">
        <f t="shared" si="0"/>
        <v>33901</v>
      </c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73" t="s">
        <v>156</v>
      </c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 t="s">
        <v>157</v>
      </c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69" t="s">
        <v>61</v>
      </c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75" t="s">
        <v>53</v>
      </c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N25" s="9">
        <v>53.2</v>
      </c>
      <c r="FO25" s="10">
        <f t="shared" si="1"/>
        <v>62.78</v>
      </c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1"/>
    </row>
    <row r="26" spans="1:183" s="12" customFormat="1" ht="12" customHeight="1">
      <c r="A26" s="73" t="s">
        <v>64</v>
      </c>
      <c r="B26" s="73"/>
      <c r="C26" s="73"/>
      <c r="D26" s="73"/>
      <c r="E26" s="73"/>
      <c r="F26" s="73"/>
      <c r="G26" s="73"/>
      <c r="H26" s="73"/>
      <c r="I26" s="73" t="s">
        <v>44</v>
      </c>
      <c r="J26" s="73"/>
      <c r="K26" s="73"/>
      <c r="L26" s="73"/>
      <c r="M26" s="73"/>
      <c r="N26" s="73"/>
      <c r="O26" s="73"/>
      <c r="P26" s="73"/>
      <c r="Q26" s="73"/>
      <c r="R26" s="73" t="s">
        <v>57</v>
      </c>
      <c r="S26" s="73"/>
      <c r="T26" s="73"/>
      <c r="U26" s="73"/>
      <c r="V26" s="73"/>
      <c r="W26" s="73"/>
      <c r="X26" s="73"/>
      <c r="Y26" s="73"/>
      <c r="Z26" s="73"/>
      <c r="AA26" s="69" t="s">
        <v>132</v>
      </c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73" t="s">
        <v>59</v>
      </c>
      <c r="BC26" s="73"/>
      <c r="BD26" s="73"/>
      <c r="BE26" s="73"/>
      <c r="BF26" s="73"/>
      <c r="BG26" s="73"/>
      <c r="BH26" s="69" t="s">
        <v>60</v>
      </c>
      <c r="BI26" s="69"/>
      <c r="BJ26" s="69"/>
      <c r="BK26" s="69"/>
      <c r="BL26" s="69"/>
      <c r="BM26" s="69"/>
      <c r="BN26" s="69"/>
      <c r="BO26" s="69"/>
      <c r="BP26" s="69"/>
      <c r="BQ26" s="74">
        <v>4000</v>
      </c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3" t="s">
        <v>21</v>
      </c>
      <c r="CC26" s="73"/>
      <c r="CD26" s="73"/>
      <c r="CE26" s="73"/>
      <c r="CF26" s="73"/>
      <c r="CG26" s="73"/>
      <c r="CH26" s="69" t="s">
        <v>49</v>
      </c>
      <c r="CI26" s="69"/>
      <c r="CJ26" s="69"/>
      <c r="CK26" s="69"/>
      <c r="CL26" s="69"/>
      <c r="CM26" s="69"/>
      <c r="CN26" s="69"/>
      <c r="CO26" s="69"/>
      <c r="CP26" s="69"/>
      <c r="CQ26" s="82">
        <f t="shared" si="0"/>
        <v>240400</v>
      </c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73" t="s">
        <v>156</v>
      </c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 t="s">
        <v>157</v>
      </c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69" t="s">
        <v>61</v>
      </c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75" t="s">
        <v>53</v>
      </c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N26" s="9">
        <v>50.93</v>
      </c>
      <c r="FO26" s="10">
        <f t="shared" si="1"/>
        <v>60.1</v>
      </c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1"/>
    </row>
    <row r="27" spans="1:196" s="12" customFormat="1" ht="12" customHeight="1">
      <c r="A27" s="73" t="s">
        <v>66</v>
      </c>
      <c r="B27" s="73"/>
      <c r="C27" s="73"/>
      <c r="D27" s="73"/>
      <c r="E27" s="73"/>
      <c r="F27" s="73"/>
      <c r="G27" s="73"/>
      <c r="H27" s="73"/>
      <c r="I27" s="73" t="s">
        <v>44</v>
      </c>
      <c r="J27" s="73"/>
      <c r="K27" s="73"/>
      <c r="L27" s="73"/>
      <c r="M27" s="73"/>
      <c r="N27" s="73"/>
      <c r="O27" s="73"/>
      <c r="P27" s="73"/>
      <c r="Q27" s="73"/>
      <c r="R27" s="73" t="s">
        <v>57</v>
      </c>
      <c r="S27" s="73"/>
      <c r="T27" s="73"/>
      <c r="U27" s="73"/>
      <c r="V27" s="73"/>
      <c r="W27" s="73"/>
      <c r="X27" s="73"/>
      <c r="Y27" s="73"/>
      <c r="Z27" s="73"/>
      <c r="AA27" s="69" t="s">
        <v>65</v>
      </c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73" t="s">
        <v>59</v>
      </c>
      <c r="BC27" s="73"/>
      <c r="BD27" s="73"/>
      <c r="BE27" s="73"/>
      <c r="BF27" s="73"/>
      <c r="BG27" s="73"/>
      <c r="BH27" s="69" t="s">
        <v>60</v>
      </c>
      <c r="BI27" s="69"/>
      <c r="BJ27" s="69"/>
      <c r="BK27" s="69"/>
      <c r="BL27" s="69"/>
      <c r="BM27" s="69"/>
      <c r="BN27" s="69"/>
      <c r="BO27" s="69"/>
      <c r="BP27" s="69"/>
      <c r="BQ27" s="74">
        <v>1089</v>
      </c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3" t="s">
        <v>21</v>
      </c>
      <c r="CC27" s="73"/>
      <c r="CD27" s="73"/>
      <c r="CE27" s="73"/>
      <c r="CF27" s="73"/>
      <c r="CG27" s="73"/>
      <c r="CH27" s="69" t="s">
        <v>49</v>
      </c>
      <c r="CI27" s="69"/>
      <c r="CJ27" s="69"/>
      <c r="CK27" s="69"/>
      <c r="CL27" s="69"/>
      <c r="CM27" s="69"/>
      <c r="CN27" s="69"/>
      <c r="CO27" s="69"/>
      <c r="CP27" s="69"/>
      <c r="CQ27" s="82">
        <f t="shared" si="0"/>
        <v>65743</v>
      </c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73" t="s">
        <v>156</v>
      </c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 t="s">
        <v>157</v>
      </c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69" t="s">
        <v>61</v>
      </c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75" t="s">
        <v>53</v>
      </c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N27" s="9">
        <v>51.16</v>
      </c>
      <c r="FO27" s="10">
        <f t="shared" si="1"/>
        <v>60.37</v>
      </c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1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7"/>
    </row>
    <row r="28" spans="1:183" s="12" customFormat="1" ht="12" customHeight="1">
      <c r="A28" s="73" t="s">
        <v>71</v>
      </c>
      <c r="B28" s="73"/>
      <c r="C28" s="73"/>
      <c r="D28" s="73"/>
      <c r="E28" s="73"/>
      <c r="F28" s="73"/>
      <c r="G28" s="73"/>
      <c r="H28" s="73"/>
      <c r="I28" s="73" t="s">
        <v>44</v>
      </c>
      <c r="J28" s="73"/>
      <c r="K28" s="73"/>
      <c r="L28" s="73"/>
      <c r="M28" s="73"/>
      <c r="N28" s="73"/>
      <c r="O28" s="73"/>
      <c r="P28" s="73"/>
      <c r="Q28" s="73"/>
      <c r="R28" s="73" t="s">
        <v>67</v>
      </c>
      <c r="S28" s="73"/>
      <c r="T28" s="73"/>
      <c r="U28" s="73"/>
      <c r="V28" s="73"/>
      <c r="W28" s="73"/>
      <c r="X28" s="73"/>
      <c r="Y28" s="73"/>
      <c r="Z28" s="73"/>
      <c r="AA28" s="69" t="s">
        <v>133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73" t="s">
        <v>69</v>
      </c>
      <c r="BC28" s="73"/>
      <c r="BD28" s="73"/>
      <c r="BE28" s="73"/>
      <c r="BF28" s="73"/>
      <c r="BG28" s="73"/>
      <c r="BH28" s="69" t="s">
        <v>70</v>
      </c>
      <c r="BI28" s="69"/>
      <c r="BJ28" s="69"/>
      <c r="BK28" s="69"/>
      <c r="BL28" s="69"/>
      <c r="BM28" s="69"/>
      <c r="BN28" s="69"/>
      <c r="BO28" s="69"/>
      <c r="BP28" s="69"/>
      <c r="BQ28" s="74">
        <v>5</v>
      </c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3" t="s">
        <v>21</v>
      </c>
      <c r="CC28" s="73"/>
      <c r="CD28" s="73"/>
      <c r="CE28" s="73"/>
      <c r="CF28" s="73"/>
      <c r="CG28" s="73"/>
      <c r="CH28" s="69" t="s">
        <v>49</v>
      </c>
      <c r="CI28" s="69"/>
      <c r="CJ28" s="69"/>
      <c r="CK28" s="69"/>
      <c r="CL28" s="69"/>
      <c r="CM28" s="69"/>
      <c r="CN28" s="69"/>
      <c r="CO28" s="69"/>
      <c r="CP28" s="69"/>
      <c r="CQ28" s="82">
        <f t="shared" si="0"/>
        <v>91689</v>
      </c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73" t="s">
        <v>156</v>
      </c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 t="s">
        <v>157</v>
      </c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69" t="s">
        <v>61</v>
      </c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75" t="s">
        <v>53</v>
      </c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N28" s="9">
        <v>15540.42</v>
      </c>
      <c r="FO28" s="10">
        <f t="shared" si="1"/>
        <v>18337.7</v>
      </c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1"/>
    </row>
    <row r="29" spans="1:183" s="12" customFormat="1" ht="12" customHeight="1">
      <c r="A29" s="73" t="s">
        <v>73</v>
      </c>
      <c r="B29" s="73"/>
      <c r="C29" s="73"/>
      <c r="D29" s="73"/>
      <c r="E29" s="73"/>
      <c r="F29" s="73"/>
      <c r="G29" s="73"/>
      <c r="H29" s="73"/>
      <c r="I29" s="73" t="s">
        <v>44</v>
      </c>
      <c r="J29" s="73"/>
      <c r="K29" s="73"/>
      <c r="L29" s="73"/>
      <c r="M29" s="73"/>
      <c r="N29" s="73"/>
      <c r="O29" s="73"/>
      <c r="P29" s="73"/>
      <c r="Q29" s="73"/>
      <c r="R29" s="73" t="s">
        <v>67</v>
      </c>
      <c r="S29" s="73"/>
      <c r="T29" s="73"/>
      <c r="U29" s="73"/>
      <c r="V29" s="73"/>
      <c r="W29" s="73"/>
      <c r="X29" s="73"/>
      <c r="Y29" s="73"/>
      <c r="Z29" s="73"/>
      <c r="AA29" s="69" t="s">
        <v>134</v>
      </c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73" t="s">
        <v>69</v>
      </c>
      <c r="BC29" s="73"/>
      <c r="BD29" s="73"/>
      <c r="BE29" s="73"/>
      <c r="BF29" s="73"/>
      <c r="BG29" s="73"/>
      <c r="BH29" s="69" t="s">
        <v>70</v>
      </c>
      <c r="BI29" s="69"/>
      <c r="BJ29" s="69"/>
      <c r="BK29" s="69"/>
      <c r="BL29" s="69"/>
      <c r="BM29" s="69"/>
      <c r="BN29" s="69"/>
      <c r="BO29" s="69"/>
      <c r="BP29" s="69"/>
      <c r="BQ29" s="74">
        <v>6</v>
      </c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3" t="s">
        <v>21</v>
      </c>
      <c r="CC29" s="73"/>
      <c r="CD29" s="73"/>
      <c r="CE29" s="73"/>
      <c r="CF29" s="73"/>
      <c r="CG29" s="73"/>
      <c r="CH29" s="69" t="s">
        <v>49</v>
      </c>
      <c r="CI29" s="69"/>
      <c r="CJ29" s="69"/>
      <c r="CK29" s="69"/>
      <c r="CL29" s="69"/>
      <c r="CM29" s="69"/>
      <c r="CN29" s="69"/>
      <c r="CO29" s="69"/>
      <c r="CP29" s="69"/>
      <c r="CQ29" s="82">
        <f t="shared" si="0"/>
        <v>93596</v>
      </c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73" t="s">
        <v>156</v>
      </c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 t="s">
        <v>157</v>
      </c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69" t="s">
        <v>61</v>
      </c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75" t="s">
        <v>53</v>
      </c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N29" s="9">
        <v>13219.81</v>
      </c>
      <c r="FO29" s="10">
        <f t="shared" si="1"/>
        <v>15599.38</v>
      </c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1"/>
    </row>
    <row r="30" spans="1:183" s="12" customFormat="1" ht="12" customHeight="1">
      <c r="A30" s="73" t="s">
        <v>79</v>
      </c>
      <c r="B30" s="73"/>
      <c r="C30" s="73"/>
      <c r="D30" s="73"/>
      <c r="E30" s="73"/>
      <c r="F30" s="73"/>
      <c r="G30" s="73"/>
      <c r="H30" s="73"/>
      <c r="I30" s="73" t="s">
        <v>44</v>
      </c>
      <c r="J30" s="73"/>
      <c r="K30" s="73"/>
      <c r="L30" s="73"/>
      <c r="M30" s="73"/>
      <c r="N30" s="73"/>
      <c r="O30" s="73"/>
      <c r="P30" s="73"/>
      <c r="Q30" s="73"/>
      <c r="R30" s="73" t="s">
        <v>67</v>
      </c>
      <c r="S30" s="73"/>
      <c r="T30" s="73"/>
      <c r="U30" s="73"/>
      <c r="V30" s="73"/>
      <c r="W30" s="73"/>
      <c r="X30" s="73"/>
      <c r="Y30" s="73"/>
      <c r="Z30" s="73"/>
      <c r="AA30" s="69" t="s">
        <v>150</v>
      </c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73" t="s">
        <v>69</v>
      </c>
      <c r="BC30" s="73"/>
      <c r="BD30" s="73"/>
      <c r="BE30" s="73"/>
      <c r="BF30" s="73"/>
      <c r="BG30" s="73"/>
      <c r="BH30" s="69" t="s">
        <v>70</v>
      </c>
      <c r="BI30" s="69"/>
      <c r="BJ30" s="69"/>
      <c r="BK30" s="69"/>
      <c r="BL30" s="69"/>
      <c r="BM30" s="69"/>
      <c r="BN30" s="69"/>
      <c r="BO30" s="69"/>
      <c r="BP30" s="69"/>
      <c r="BQ30" s="74">
        <v>12</v>
      </c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3" t="s">
        <v>21</v>
      </c>
      <c r="CC30" s="73"/>
      <c r="CD30" s="73"/>
      <c r="CE30" s="73"/>
      <c r="CF30" s="73"/>
      <c r="CG30" s="73"/>
      <c r="CH30" s="69" t="s">
        <v>49</v>
      </c>
      <c r="CI30" s="69"/>
      <c r="CJ30" s="69"/>
      <c r="CK30" s="69"/>
      <c r="CL30" s="69"/>
      <c r="CM30" s="69"/>
      <c r="CN30" s="69"/>
      <c r="CO30" s="69"/>
      <c r="CP30" s="69"/>
      <c r="CQ30" s="82">
        <f t="shared" si="0"/>
        <v>78555</v>
      </c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73" t="s">
        <v>156</v>
      </c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 t="s">
        <v>157</v>
      </c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69" t="s">
        <v>61</v>
      </c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75" t="s">
        <v>53</v>
      </c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N30" s="9">
        <v>5547.68</v>
      </c>
      <c r="FO30" s="10">
        <f t="shared" si="1"/>
        <v>6546.26</v>
      </c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1"/>
    </row>
    <row r="31" spans="1:183" s="12" customFormat="1" ht="12" customHeight="1">
      <c r="A31" s="73" t="s">
        <v>82</v>
      </c>
      <c r="B31" s="73"/>
      <c r="C31" s="73"/>
      <c r="D31" s="73"/>
      <c r="E31" s="73"/>
      <c r="F31" s="73"/>
      <c r="G31" s="73"/>
      <c r="H31" s="73"/>
      <c r="I31" s="73" t="s">
        <v>44</v>
      </c>
      <c r="J31" s="73"/>
      <c r="K31" s="73"/>
      <c r="L31" s="73"/>
      <c r="M31" s="73"/>
      <c r="N31" s="73"/>
      <c r="O31" s="73"/>
      <c r="P31" s="73"/>
      <c r="Q31" s="73"/>
      <c r="R31" s="73" t="s">
        <v>67</v>
      </c>
      <c r="S31" s="73"/>
      <c r="T31" s="73"/>
      <c r="U31" s="73"/>
      <c r="V31" s="73"/>
      <c r="W31" s="73"/>
      <c r="X31" s="73"/>
      <c r="Y31" s="73"/>
      <c r="Z31" s="73"/>
      <c r="AA31" s="69" t="s">
        <v>72</v>
      </c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73" t="s">
        <v>69</v>
      </c>
      <c r="BC31" s="73"/>
      <c r="BD31" s="73"/>
      <c r="BE31" s="73"/>
      <c r="BF31" s="73"/>
      <c r="BG31" s="73"/>
      <c r="BH31" s="69" t="s">
        <v>70</v>
      </c>
      <c r="BI31" s="69"/>
      <c r="BJ31" s="69"/>
      <c r="BK31" s="69"/>
      <c r="BL31" s="69"/>
      <c r="BM31" s="69"/>
      <c r="BN31" s="69"/>
      <c r="BO31" s="69"/>
      <c r="BP31" s="69"/>
      <c r="BQ31" s="74">
        <v>41</v>
      </c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3" t="s">
        <v>21</v>
      </c>
      <c r="CC31" s="73"/>
      <c r="CD31" s="73"/>
      <c r="CE31" s="73"/>
      <c r="CF31" s="73"/>
      <c r="CG31" s="73"/>
      <c r="CH31" s="69" t="s">
        <v>49</v>
      </c>
      <c r="CI31" s="69"/>
      <c r="CJ31" s="69"/>
      <c r="CK31" s="69"/>
      <c r="CL31" s="69"/>
      <c r="CM31" s="69"/>
      <c r="CN31" s="69"/>
      <c r="CO31" s="69"/>
      <c r="CP31" s="69"/>
      <c r="CQ31" s="82">
        <f t="shared" si="0"/>
        <v>321971</v>
      </c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73" t="s">
        <v>156</v>
      </c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 t="s">
        <v>157</v>
      </c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69" t="s">
        <v>61</v>
      </c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75" t="s">
        <v>53</v>
      </c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N31" s="9">
        <v>6655.04</v>
      </c>
      <c r="FO31" s="10">
        <f t="shared" si="1"/>
        <v>7852.95</v>
      </c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1"/>
    </row>
    <row r="32" spans="1:183" s="12" customFormat="1" ht="12" customHeight="1">
      <c r="A32" s="73" t="s">
        <v>87</v>
      </c>
      <c r="B32" s="73"/>
      <c r="C32" s="73"/>
      <c r="D32" s="73"/>
      <c r="E32" s="73"/>
      <c r="F32" s="73"/>
      <c r="G32" s="73"/>
      <c r="H32" s="73"/>
      <c r="I32" s="73" t="s">
        <v>44</v>
      </c>
      <c r="J32" s="73"/>
      <c r="K32" s="73"/>
      <c r="L32" s="73"/>
      <c r="M32" s="73"/>
      <c r="N32" s="73"/>
      <c r="O32" s="73"/>
      <c r="P32" s="73"/>
      <c r="Q32" s="73"/>
      <c r="R32" s="73" t="s">
        <v>74</v>
      </c>
      <c r="S32" s="73"/>
      <c r="T32" s="73"/>
      <c r="U32" s="73"/>
      <c r="V32" s="73"/>
      <c r="W32" s="73"/>
      <c r="X32" s="73"/>
      <c r="Y32" s="73"/>
      <c r="Z32" s="73"/>
      <c r="AA32" s="69" t="s">
        <v>75</v>
      </c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3" t="s">
        <v>76</v>
      </c>
      <c r="BC32" s="73"/>
      <c r="BD32" s="73"/>
      <c r="BE32" s="73"/>
      <c r="BF32" s="73"/>
      <c r="BG32" s="73"/>
      <c r="BH32" s="69" t="s">
        <v>77</v>
      </c>
      <c r="BI32" s="69"/>
      <c r="BJ32" s="69"/>
      <c r="BK32" s="69"/>
      <c r="BL32" s="69"/>
      <c r="BM32" s="69"/>
      <c r="BN32" s="69"/>
      <c r="BO32" s="69"/>
      <c r="BP32" s="69"/>
      <c r="BQ32" s="74">
        <v>2600</v>
      </c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3" t="s">
        <v>21</v>
      </c>
      <c r="CC32" s="73"/>
      <c r="CD32" s="73"/>
      <c r="CE32" s="73"/>
      <c r="CF32" s="73"/>
      <c r="CG32" s="73"/>
      <c r="CH32" s="69" t="s">
        <v>49</v>
      </c>
      <c r="CI32" s="69"/>
      <c r="CJ32" s="69"/>
      <c r="CK32" s="69"/>
      <c r="CL32" s="69"/>
      <c r="CM32" s="69"/>
      <c r="CN32" s="69"/>
      <c r="CO32" s="69"/>
      <c r="CP32" s="69"/>
      <c r="CQ32" s="82">
        <f t="shared" si="0"/>
        <v>1157494</v>
      </c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73" t="s">
        <v>156</v>
      </c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 t="s">
        <v>157</v>
      </c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69" t="s">
        <v>158</v>
      </c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75" t="s">
        <v>53</v>
      </c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N32" s="9">
        <v>377.28</v>
      </c>
      <c r="FO32" s="10">
        <f t="shared" si="1"/>
        <v>445.19</v>
      </c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1"/>
    </row>
    <row r="33" spans="1:183" s="12" customFormat="1" ht="12" customHeight="1">
      <c r="A33" s="73" t="s">
        <v>92</v>
      </c>
      <c r="B33" s="73"/>
      <c r="C33" s="73"/>
      <c r="D33" s="73"/>
      <c r="E33" s="73"/>
      <c r="F33" s="73"/>
      <c r="G33" s="73"/>
      <c r="H33" s="73"/>
      <c r="I33" s="73" t="s">
        <v>44</v>
      </c>
      <c r="J33" s="73"/>
      <c r="K33" s="73"/>
      <c r="L33" s="73"/>
      <c r="M33" s="73"/>
      <c r="N33" s="73"/>
      <c r="O33" s="73"/>
      <c r="P33" s="73"/>
      <c r="Q33" s="73"/>
      <c r="R33" s="73" t="s">
        <v>80</v>
      </c>
      <c r="S33" s="73"/>
      <c r="T33" s="73"/>
      <c r="U33" s="73"/>
      <c r="V33" s="73"/>
      <c r="W33" s="73"/>
      <c r="X33" s="73"/>
      <c r="Y33" s="73"/>
      <c r="Z33" s="73"/>
      <c r="AA33" s="69" t="s">
        <v>81</v>
      </c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3" t="s">
        <v>69</v>
      </c>
      <c r="BC33" s="73"/>
      <c r="BD33" s="73"/>
      <c r="BE33" s="73"/>
      <c r="BF33" s="73"/>
      <c r="BG33" s="73"/>
      <c r="BH33" s="69" t="s">
        <v>70</v>
      </c>
      <c r="BI33" s="69"/>
      <c r="BJ33" s="69"/>
      <c r="BK33" s="69"/>
      <c r="BL33" s="69"/>
      <c r="BM33" s="69"/>
      <c r="BN33" s="69"/>
      <c r="BO33" s="69"/>
      <c r="BP33" s="69"/>
      <c r="BQ33" s="74">
        <v>65</v>
      </c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3" t="s">
        <v>21</v>
      </c>
      <c r="CC33" s="73"/>
      <c r="CD33" s="73"/>
      <c r="CE33" s="73"/>
      <c r="CF33" s="73"/>
      <c r="CG33" s="73"/>
      <c r="CH33" s="69" t="s">
        <v>49</v>
      </c>
      <c r="CI33" s="69"/>
      <c r="CJ33" s="69"/>
      <c r="CK33" s="69"/>
      <c r="CL33" s="69"/>
      <c r="CM33" s="69"/>
      <c r="CN33" s="69"/>
      <c r="CO33" s="69"/>
      <c r="CP33" s="69"/>
      <c r="CQ33" s="82">
        <f t="shared" si="0"/>
        <v>251081</v>
      </c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73" t="s">
        <v>156</v>
      </c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 t="s">
        <v>157</v>
      </c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69" t="s">
        <v>61</v>
      </c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75" t="s">
        <v>53</v>
      </c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N33" s="9">
        <v>3273.54</v>
      </c>
      <c r="FO33" s="10">
        <f t="shared" si="1"/>
        <v>3862.78</v>
      </c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1"/>
    </row>
    <row r="34" spans="1:183" s="12" customFormat="1" ht="12" customHeight="1">
      <c r="A34" s="73" t="s">
        <v>95</v>
      </c>
      <c r="B34" s="73"/>
      <c r="C34" s="73"/>
      <c r="D34" s="73"/>
      <c r="E34" s="73"/>
      <c r="F34" s="73"/>
      <c r="G34" s="73"/>
      <c r="H34" s="73"/>
      <c r="I34" s="73" t="s">
        <v>44</v>
      </c>
      <c r="J34" s="73"/>
      <c r="K34" s="73"/>
      <c r="L34" s="73"/>
      <c r="M34" s="73"/>
      <c r="N34" s="73"/>
      <c r="O34" s="73"/>
      <c r="P34" s="73"/>
      <c r="Q34" s="73"/>
      <c r="R34" s="73" t="s">
        <v>83</v>
      </c>
      <c r="S34" s="73"/>
      <c r="T34" s="73"/>
      <c r="U34" s="73"/>
      <c r="V34" s="73"/>
      <c r="W34" s="73"/>
      <c r="X34" s="73"/>
      <c r="Y34" s="73"/>
      <c r="Z34" s="73"/>
      <c r="AA34" s="69" t="s">
        <v>84</v>
      </c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3" t="s">
        <v>85</v>
      </c>
      <c r="BC34" s="73"/>
      <c r="BD34" s="73"/>
      <c r="BE34" s="73"/>
      <c r="BF34" s="73"/>
      <c r="BG34" s="73"/>
      <c r="BH34" s="69" t="s">
        <v>86</v>
      </c>
      <c r="BI34" s="69"/>
      <c r="BJ34" s="69"/>
      <c r="BK34" s="69"/>
      <c r="BL34" s="69"/>
      <c r="BM34" s="69"/>
      <c r="BN34" s="69"/>
      <c r="BO34" s="69"/>
      <c r="BP34" s="69"/>
      <c r="BQ34" s="74">
        <v>215</v>
      </c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3" t="s">
        <v>21</v>
      </c>
      <c r="CC34" s="73"/>
      <c r="CD34" s="73"/>
      <c r="CE34" s="73"/>
      <c r="CF34" s="73"/>
      <c r="CG34" s="73"/>
      <c r="CH34" s="69" t="s">
        <v>49</v>
      </c>
      <c r="CI34" s="69"/>
      <c r="CJ34" s="69"/>
      <c r="CK34" s="69"/>
      <c r="CL34" s="69"/>
      <c r="CM34" s="69"/>
      <c r="CN34" s="69"/>
      <c r="CO34" s="69"/>
      <c r="CP34" s="69"/>
      <c r="CQ34" s="82">
        <f t="shared" si="0"/>
        <v>31048</v>
      </c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73" t="s">
        <v>156</v>
      </c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 t="s">
        <v>157</v>
      </c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69" t="s">
        <v>78</v>
      </c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75" t="s">
        <v>53</v>
      </c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N34" s="9">
        <v>122.38</v>
      </c>
      <c r="FO34" s="10">
        <f t="shared" si="1"/>
        <v>144.41</v>
      </c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1"/>
    </row>
    <row r="35" spans="1:183" s="12" customFormat="1" ht="12" customHeight="1">
      <c r="A35" s="73" t="s">
        <v>97</v>
      </c>
      <c r="B35" s="73"/>
      <c r="C35" s="73"/>
      <c r="D35" s="73"/>
      <c r="E35" s="73"/>
      <c r="F35" s="73"/>
      <c r="G35" s="73"/>
      <c r="H35" s="73"/>
      <c r="I35" s="73" t="s">
        <v>44</v>
      </c>
      <c r="J35" s="73"/>
      <c r="K35" s="73"/>
      <c r="L35" s="73"/>
      <c r="M35" s="73"/>
      <c r="N35" s="73"/>
      <c r="O35" s="73"/>
      <c r="P35" s="73"/>
      <c r="Q35" s="73"/>
      <c r="R35" s="73" t="s">
        <v>88</v>
      </c>
      <c r="S35" s="73"/>
      <c r="T35" s="73"/>
      <c r="U35" s="73"/>
      <c r="V35" s="73"/>
      <c r="W35" s="73"/>
      <c r="X35" s="73"/>
      <c r="Y35" s="73"/>
      <c r="Z35" s="73"/>
      <c r="AA35" s="69" t="s">
        <v>89</v>
      </c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73" t="s">
        <v>90</v>
      </c>
      <c r="BC35" s="73"/>
      <c r="BD35" s="73"/>
      <c r="BE35" s="73"/>
      <c r="BF35" s="73"/>
      <c r="BG35" s="73"/>
      <c r="BH35" s="69" t="s">
        <v>91</v>
      </c>
      <c r="BI35" s="69"/>
      <c r="BJ35" s="69"/>
      <c r="BK35" s="69"/>
      <c r="BL35" s="69"/>
      <c r="BM35" s="69"/>
      <c r="BN35" s="69"/>
      <c r="BO35" s="69"/>
      <c r="BP35" s="69"/>
      <c r="BQ35" s="74">
        <v>50</v>
      </c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3" t="s">
        <v>21</v>
      </c>
      <c r="CC35" s="73"/>
      <c r="CD35" s="73"/>
      <c r="CE35" s="73"/>
      <c r="CF35" s="73"/>
      <c r="CG35" s="73"/>
      <c r="CH35" s="69" t="s">
        <v>49</v>
      </c>
      <c r="CI35" s="69"/>
      <c r="CJ35" s="69"/>
      <c r="CK35" s="69"/>
      <c r="CL35" s="69"/>
      <c r="CM35" s="69"/>
      <c r="CN35" s="69"/>
      <c r="CO35" s="69"/>
      <c r="CP35" s="69"/>
      <c r="CQ35" s="82">
        <f t="shared" si="0"/>
        <v>45054</v>
      </c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73" t="s">
        <v>156</v>
      </c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 t="s">
        <v>157</v>
      </c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69" t="s">
        <v>78</v>
      </c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75" t="s">
        <v>53</v>
      </c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N35" s="9">
        <v>763.63</v>
      </c>
      <c r="FO35" s="10">
        <f t="shared" si="1"/>
        <v>901.08</v>
      </c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1"/>
    </row>
    <row r="36" spans="1:186" s="12" customFormat="1" ht="12" customHeight="1">
      <c r="A36" s="73" t="s">
        <v>99</v>
      </c>
      <c r="B36" s="73"/>
      <c r="C36" s="73"/>
      <c r="D36" s="73"/>
      <c r="E36" s="73"/>
      <c r="F36" s="73"/>
      <c r="G36" s="73"/>
      <c r="H36" s="73"/>
      <c r="I36" s="73" t="s">
        <v>44</v>
      </c>
      <c r="J36" s="73"/>
      <c r="K36" s="73"/>
      <c r="L36" s="73"/>
      <c r="M36" s="73"/>
      <c r="N36" s="73"/>
      <c r="O36" s="73"/>
      <c r="P36" s="73"/>
      <c r="Q36" s="73"/>
      <c r="R36" s="73" t="s">
        <v>88</v>
      </c>
      <c r="S36" s="73"/>
      <c r="T36" s="73"/>
      <c r="U36" s="73"/>
      <c r="V36" s="73"/>
      <c r="W36" s="73"/>
      <c r="X36" s="73"/>
      <c r="Y36" s="73"/>
      <c r="Z36" s="73"/>
      <c r="AA36" s="69" t="s">
        <v>151</v>
      </c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73" t="s">
        <v>90</v>
      </c>
      <c r="BC36" s="73"/>
      <c r="BD36" s="73"/>
      <c r="BE36" s="73"/>
      <c r="BF36" s="73"/>
      <c r="BG36" s="73"/>
      <c r="BH36" s="69" t="s">
        <v>91</v>
      </c>
      <c r="BI36" s="69"/>
      <c r="BJ36" s="69"/>
      <c r="BK36" s="69"/>
      <c r="BL36" s="69"/>
      <c r="BM36" s="69"/>
      <c r="BN36" s="69"/>
      <c r="BO36" s="69"/>
      <c r="BP36" s="69"/>
      <c r="BQ36" s="74">
        <v>5</v>
      </c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3" t="s">
        <v>21</v>
      </c>
      <c r="CC36" s="73"/>
      <c r="CD36" s="73"/>
      <c r="CE36" s="73"/>
      <c r="CF36" s="73"/>
      <c r="CG36" s="73"/>
      <c r="CH36" s="69" t="s">
        <v>49</v>
      </c>
      <c r="CI36" s="69"/>
      <c r="CJ36" s="69"/>
      <c r="CK36" s="69"/>
      <c r="CL36" s="69"/>
      <c r="CM36" s="69"/>
      <c r="CN36" s="69"/>
      <c r="CO36" s="69"/>
      <c r="CP36" s="69"/>
      <c r="CQ36" s="82">
        <f t="shared" si="0"/>
        <v>10072</v>
      </c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73" t="s">
        <v>156</v>
      </c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 t="s">
        <v>157</v>
      </c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69" t="s">
        <v>78</v>
      </c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75" t="s">
        <v>53</v>
      </c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N36" s="9">
        <v>1707.14</v>
      </c>
      <c r="FO36" s="10">
        <f t="shared" si="1"/>
        <v>2014.43</v>
      </c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1"/>
      <c r="GB36" s="18"/>
      <c r="GC36" s="18"/>
      <c r="GD36" s="19"/>
    </row>
    <row r="37" spans="1:183" s="12" customFormat="1" ht="12" customHeight="1">
      <c r="A37" s="73" t="s">
        <v>104</v>
      </c>
      <c r="B37" s="73"/>
      <c r="C37" s="73"/>
      <c r="D37" s="73"/>
      <c r="E37" s="73"/>
      <c r="F37" s="73"/>
      <c r="G37" s="73"/>
      <c r="H37" s="73"/>
      <c r="I37" s="73" t="s">
        <v>44</v>
      </c>
      <c r="J37" s="73"/>
      <c r="K37" s="73"/>
      <c r="L37" s="73"/>
      <c r="M37" s="73"/>
      <c r="N37" s="73"/>
      <c r="O37" s="73"/>
      <c r="P37" s="73"/>
      <c r="Q37" s="73"/>
      <c r="R37" s="73" t="s">
        <v>100</v>
      </c>
      <c r="S37" s="73"/>
      <c r="T37" s="73"/>
      <c r="U37" s="73"/>
      <c r="V37" s="73"/>
      <c r="W37" s="73"/>
      <c r="X37" s="73"/>
      <c r="Y37" s="73"/>
      <c r="Z37" s="73"/>
      <c r="AA37" s="69" t="s">
        <v>101</v>
      </c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3" t="s">
        <v>102</v>
      </c>
      <c r="BC37" s="73"/>
      <c r="BD37" s="73"/>
      <c r="BE37" s="73"/>
      <c r="BF37" s="73"/>
      <c r="BG37" s="73"/>
      <c r="BH37" s="69" t="s">
        <v>103</v>
      </c>
      <c r="BI37" s="69"/>
      <c r="BJ37" s="69"/>
      <c r="BK37" s="69"/>
      <c r="BL37" s="69"/>
      <c r="BM37" s="69"/>
      <c r="BN37" s="69"/>
      <c r="BO37" s="69"/>
      <c r="BP37" s="69"/>
      <c r="BQ37" s="74">
        <v>5452.819</v>
      </c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3" t="s">
        <v>21</v>
      </c>
      <c r="CC37" s="73"/>
      <c r="CD37" s="73"/>
      <c r="CE37" s="73"/>
      <c r="CF37" s="73"/>
      <c r="CG37" s="73"/>
      <c r="CH37" s="69" t="s">
        <v>49</v>
      </c>
      <c r="CI37" s="69"/>
      <c r="CJ37" s="69"/>
      <c r="CK37" s="69"/>
      <c r="CL37" s="69"/>
      <c r="CM37" s="69"/>
      <c r="CN37" s="69"/>
      <c r="CO37" s="69"/>
      <c r="CP37" s="69"/>
      <c r="CQ37" s="82">
        <f t="shared" si="0"/>
        <v>12749836</v>
      </c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73" t="s">
        <v>156</v>
      </c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 t="s">
        <v>157</v>
      </c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69" t="s">
        <v>78</v>
      </c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75" t="s">
        <v>53</v>
      </c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N37" s="9">
        <v>1981.53</v>
      </c>
      <c r="FO37" s="10">
        <f t="shared" si="1"/>
        <v>2338.21</v>
      </c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1"/>
    </row>
    <row r="38" spans="1:183" s="12" customFormat="1" ht="12" customHeight="1">
      <c r="A38" s="73" t="s">
        <v>106</v>
      </c>
      <c r="B38" s="73"/>
      <c r="C38" s="73"/>
      <c r="D38" s="73"/>
      <c r="E38" s="73"/>
      <c r="F38" s="73"/>
      <c r="G38" s="73"/>
      <c r="H38" s="73"/>
      <c r="I38" s="73" t="s">
        <v>44</v>
      </c>
      <c r="J38" s="73"/>
      <c r="K38" s="73"/>
      <c r="L38" s="73"/>
      <c r="M38" s="73"/>
      <c r="N38" s="73"/>
      <c r="O38" s="73"/>
      <c r="P38" s="73"/>
      <c r="Q38" s="73"/>
      <c r="R38" s="73" t="s">
        <v>100</v>
      </c>
      <c r="S38" s="73"/>
      <c r="T38" s="73"/>
      <c r="U38" s="73"/>
      <c r="V38" s="73"/>
      <c r="W38" s="73"/>
      <c r="X38" s="73"/>
      <c r="Y38" s="73"/>
      <c r="Z38" s="73"/>
      <c r="AA38" s="69" t="s">
        <v>105</v>
      </c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73" t="s">
        <v>76</v>
      </c>
      <c r="BC38" s="73"/>
      <c r="BD38" s="73"/>
      <c r="BE38" s="73"/>
      <c r="BF38" s="73"/>
      <c r="BG38" s="73"/>
      <c r="BH38" s="69" t="s">
        <v>77</v>
      </c>
      <c r="BI38" s="69"/>
      <c r="BJ38" s="69"/>
      <c r="BK38" s="69"/>
      <c r="BL38" s="69"/>
      <c r="BM38" s="69"/>
      <c r="BN38" s="69"/>
      <c r="BO38" s="69"/>
      <c r="BP38" s="69"/>
      <c r="BQ38" s="74">
        <v>6847.328</v>
      </c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3" t="s">
        <v>21</v>
      </c>
      <c r="CC38" s="73"/>
      <c r="CD38" s="73"/>
      <c r="CE38" s="73"/>
      <c r="CF38" s="73"/>
      <c r="CG38" s="73"/>
      <c r="CH38" s="69" t="s">
        <v>49</v>
      </c>
      <c r="CI38" s="69"/>
      <c r="CJ38" s="69"/>
      <c r="CK38" s="69"/>
      <c r="CL38" s="69"/>
      <c r="CM38" s="69"/>
      <c r="CN38" s="69"/>
      <c r="CO38" s="69"/>
      <c r="CP38" s="69"/>
      <c r="CQ38" s="82">
        <f t="shared" si="0"/>
        <v>222538</v>
      </c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73" t="s">
        <v>156</v>
      </c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 t="s">
        <v>157</v>
      </c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69" t="s">
        <v>78</v>
      </c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75" t="s">
        <v>53</v>
      </c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N38" s="9">
        <v>27.54</v>
      </c>
      <c r="FO38" s="10">
        <f t="shared" si="1"/>
        <v>32.5</v>
      </c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1"/>
    </row>
    <row r="39" spans="1:183" s="12" customFormat="1" ht="12" customHeight="1">
      <c r="A39" s="73" t="s">
        <v>109</v>
      </c>
      <c r="B39" s="73"/>
      <c r="C39" s="73"/>
      <c r="D39" s="73"/>
      <c r="E39" s="73"/>
      <c r="F39" s="73"/>
      <c r="G39" s="73"/>
      <c r="H39" s="73"/>
      <c r="I39" s="73" t="s">
        <v>44</v>
      </c>
      <c r="J39" s="73"/>
      <c r="K39" s="73"/>
      <c r="L39" s="73"/>
      <c r="M39" s="73"/>
      <c r="N39" s="73"/>
      <c r="O39" s="73"/>
      <c r="P39" s="73"/>
      <c r="Q39" s="73"/>
      <c r="R39" s="73" t="s">
        <v>107</v>
      </c>
      <c r="S39" s="73"/>
      <c r="T39" s="73"/>
      <c r="U39" s="73"/>
      <c r="V39" s="73"/>
      <c r="W39" s="73"/>
      <c r="X39" s="73"/>
      <c r="Y39" s="73"/>
      <c r="Z39" s="73"/>
      <c r="AA39" s="69" t="s">
        <v>108</v>
      </c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73" t="s">
        <v>76</v>
      </c>
      <c r="BC39" s="73"/>
      <c r="BD39" s="73"/>
      <c r="BE39" s="73"/>
      <c r="BF39" s="73"/>
      <c r="BG39" s="73"/>
      <c r="BH39" s="69" t="s">
        <v>77</v>
      </c>
      <c r="BI39" s="69"/>
      <c r="BJ39" s="69"/>
      <c r="BK39" s="69"/>
      <c r="BL39" s="69"/>
      <c r="BM39" s="69"/>
      <c r="BN39" s="69"/>
      <c r="BO39" s="69"/>
      <c r="BP39" s="69"/>
      <c r="BQ39" s="74">
        <v>1004.1</v>
      </c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3" t="s">
        <v>21</v>
      </c>
      <c r="CC39" s="73"/>
      <c r="CD39" s="73"/>
      <c r="CE39" s="73"/>
      <c r="CF39" s="73"/>
      <c r="CG39" s="73"/>
      <c r="CH39" s="69" t="s">
        <v>49</v>
      </c>
      <c r="CI39" s="69"/>
      <c r="CJ39" s="69"/>
      <c r="CK39" s="69"/>
      <c r="CL39" s="69"/>
      <c r="CM39" s="69"/>
      <c r="CN39" s="69"/>
      <c r="CO39" s="69"/>
      <c r="CP39" s="69"/>
      <c r="CQ39" s="82">
        <f t="shared" si="0"/>
        <v>16889</v>
      </c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73" t="s">
        <v>156</v>
      </c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 t="s">
        <v>157</v>
      </c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69" t="s">
        <v>78</v>
      </c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75" t="s">
        <v>53</v>
      </c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N39" s="9">
        <v>14.25</v>
      </c>
      <c r="FO39" s="10">
        <f t="shared" si="1"/>
        <v>16.82</v>
      </c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1"/>
    </row>
    <row r="40" spans="1:186" s="12" customFormat="1" ht="12" customHeight="1">
      <c r="A40" s="73" t="s">
        <v>111</v>
      </c>
      <c r="B40" s="73"/>
      <c r="C40" s="73"/>
      <c r="D40" s="73"/>
      <c r="E40" s="73"/>
      <c r="F40" s="73"/>
      <c r="G40" s="73"/>
      <c r="H40" s="73"/>
      <c r="I40" s="73" t="s">
        <v>44</v>
      </c>
      <c r="J40" s="73"/>
      <c r="K40" s="73"/>
      <c r="L40" s="73"/>
      <c r="M40" s="73"/>
      <c r="N40" s="73"/>
      <c r="O40" s="73"/>
      <c r="P40" s="73"/>
      <c r="Q40" s="73"/>
      <c r="R40" s="73" t="s">
        <v>107</v>
      </c>
      <c r="S40" s="73"/>
      <c r="T40" s="73"/>
      <c r="U40" s="73"/>
      <c r="V40" s="73"/>
      <c r="W40" s="73"/>
      <c r="X40" s="73"/>
      <c r="Y40" s="73"/>
      <c r="Z40" s="73"/>
      <c r="AA40" s="69" t="s">
        <v>110</v>
      </c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73" t="s">
        <v>76</v>
      </c>
      <c r="BC40" s="73"/>
      <c r="BD40" s="73"/>
      <c r="BE40" s="73"/>
      <c r="BF40" s="73"/>
      <c r="BG40" s="73"/>
      <c r="BH40" s="69" t="s">
        <v>77</v>
      </c>
      <c r="BI40" s="69"/>
      <c r="BJ40" s="69"/>
      <c r="BK40" s="69"/>
      <c r="BL40" s="69"/>
      <c r="BM40" s="69"/>
      <c r="BN40" s="69"/>
      <c r="BO40" s="69"/>
      <c r="BP40" s="69"/>
      <c r="BQ40" s="74">
        <v>928.273</v>
      </c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3" t="s">
        <v>21</v>
      </c>
      <c r="CC40" s="73"/>
      <c r="CD40" s="73"/>
      <c r="CE40" s="73"/>
      <c r="CF40" s="73"/>
      <c r="CG40" s="73"/>
      <c r="CH40" s="69" t="s">
        <v>49</v>
      </c>
      <c r="CI40" s="69"/>
      <c r="CJ40" s="69"/>
      <c r="CK40" s="69"/>
      <c r="CL40" s="69"/>
      <c r="CM40" s="69"/>
      <c r="CN40" s="69"/>
      <c r="CO40" s="69"/>
      <c r="CP40" s="69"/>
      <c r="CQ40" s="82">
        <f t="shared" si="0"/>
        <v>17322</v>
      </c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73" t="s">
        <v>156</v>
      </c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 t="s">
        <v>157</v>
      </c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69" t="s">
        <v>78</v>
      </c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75" t="s">
        <v>53</v>
      </c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N40" s="9">
        <v>15.81</v>
      </c>
      <c r="FO40" s="10">
        <f t="shared" si="1"/>
        <v>18.66</v>
      </c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1"/>
      <c r="GB40" s="18"/>
      <c r="GC40" s="18"/>
      <c r="GD40" s="19"/>
    </row>
    <row r="41" spans="1:183" s="12" customFormat="1" ht="12" customHeight="1">
      <c r="A41" s="73" t="s">
        <v>116</v>
      </c>
      <c r="B41" s="73"/>
      <c r="C41" s="73"/>
      <c r="D41" s="73"/>
      <c r="E41" s="73"/>
      <c r="F41" s="73"/>
      <c r="G41" s="73"/>
      <c r="H41" s="73"/>
      <c r="I41" s="73" t="s">
        <v>44</v>
      </c>
      <c r="J41" s="73"/>
      <c r="K41" s="73"/>
      <c r="L41" s="73"/>
      <c r="M41" s="73"/>
      <c r="N41" s="73"/>
      <c r="O41" s="73"/>
      <c r="P41" s="73"/>
      <c r="Q41" s="73"/>
      <c r="R41" s="73" t="s">
        <v>112</v>
      </c>
      <c r="S41" s="73"/>
      <c r="T41" s="73"/>
      <c r="U41" s="73"/>
      <c r="V41" s="73"/>
      <c r="W41" s="73"/>
      <c r="X41" s="73"/>
      <c r="Y41" s="73"/>
      <c r="Z41" s="73"/>
      <c r="AA41" s="69" t="s">
        <v>113</v>
      </c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73" t="s">
        <v>114</v>
      </c>
      <c r="BC41" s="73"/>
      <c r="BD41" s="73"/>
      <c r="BE41" s="73"/>
      <c r="BF41" s="73"/>
      <c r="BG41" s="73"/>
      <c r="BH41" s="69" t="s">
        <v>115</v>
      </c>
      <c r="BI41" s="69"/>
      <c r="BJ41" s="69"/>
      <c r="BK41" s="69"/>
      <c r="BL41" s="69"/>
      <c r="BM41" s="69"/>
      <c r="BN41" s="69"/>
      <c r="BO41" s="69"/>
      <c r="BP41" s="69"/>
      <c r="BQ41" s="74">
        <v>142.97</v>
      </c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3" t="s">
        <v>21</v>
      </c>
      <c r="CC41" s="73"/>
      <c r="CD41" s="73"/>
      <c r="CE41" s="73"/>
      <c r="CF41" s="73"/>
      <c r="CG41" s="73"/>
      <c r="CH41" s="69" t="s">
        <v>49</v>
      </c>
      <c r="CI41" s="69"/>
      <c r="CJ41" s="69"/>
      <c r="CK41" s="69"/>
      <c r="CL41" s="69"/>
      <c r="CM41" s="69"/>
      <c r="CN41" s="69"/>
      <c r="CO41" s="69"/>
      <c r="CP41" s="69"/>
      <c r="CQ41" s="82">
        <f t="shared" si="0"/>
        <v>451376</v>
      </c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73" t="s">
        <v>156</v>
      </c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 t="s">
        <v>157</v>
      </c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69" t="s">
        <v>78</v>
      </c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75" t="s">
        <v>53</v>
      </c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N41" s="9">
        <v>2675.54</v>
      </c>
      <c r="FO41" s="10">
        <f t="shared" si="1"/>
        <v>3157.14</v>
      </c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1"/>
    </row>
    <row r="42" spans="1:161" s="12" customFormat="1" ht="12">
      <c r="A42" s="73" t="s">
        <v>117</v>
      </c>
      <c r="B42" s="73"/>
      <c r="C42" s="73"/>
      <c r="D42" s="73"/>
      <c r="E42" s="73"/>
      <c r="F42" s="73"/>
      <c r="G42" s="73"/>
      <c r="H42" s="73"/>
      <c r="I42" s="73" t="s">
        <v>44</v>
      </c>
      <c r="J42" s="73"/>
      <c r="K42" s="73"/>
      <c r="L42" s="73"/>
      <c r="M42" s="73"/>
      <c r="N42" s="73"/>
      <c r="O42" s="73"/>
      <c r="P42" s="73"/>
      <c r="Q42" s="73"/>
      <c r="R42" s="73" t="s">
        <v>160</v>
      </c>
      <c r="S42" s="73"/>
      <c r="T42" s="73"/>
      <c r="U42" s="73"/>
      <c r="V42" s="73"/>
      <c r="W42" s="73"/>
      <c r="X42" s="73"/>
      <c r="Y42" s="73"/>
      <c r="Z42" s="73"/>
      <c r="AA42" s="69" t="s">
        <v>164</v>
      </c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3" t="s">
        <v>162</v>
      </c>
      <c r="BC42" s="73"/>
      <c r="BD42" s="73"/>
      <c r="BE42" s="73"/>
      <c r="BF42" s="73"/>
      <c r="BG42" s="73"/>
      <c r="BH42" s="69" t="s">
        <v>163</v>
      </c>
      <c r="BI42" s="69"/>
      <c r="BJ42" s="69"/>
      <c r="BK42" s="69"/>
      <c r="BL42" s="69"/>
      <c r="BM42" s="69"/>
      <c r="BN42" s="69"/>
      <c r="BO42" s="69"/>
      <c r="BP42" s="69"/>
      <c r="BQ42" s="74">
        <v>519</v>
      </c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3" t="s">
        <v>21</v>
      </c>
      <c r="CC42" s="73"/>
      <c r="CD42" s="73"/>
      <c r="CE42" s="73"/>
      <c r="CF42" s="73"/>
      <c r="CG42" s="73"/>
      <c r="CH42" s="69" t="s">
        <v>49</v>
      </c>
      <c r="CI42" s="69"/>
      <c r="CJ42" s="69"/>
      <c r="CK42" s="69"/>
      <c r="CL42" s="69"/>
      <c r="CM42" s="69"/>
      <c r="CN42" s="69"/>
      <c r="CO42" s="69"/>
      <c r="CP42" s="69"/>
      <c r="CQ42" s="81">
        <v>520557</v>
      </c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73" t="s">
        <v>156</v>
      </c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 t="s">
        <v>157</v>
      </c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69" t="s">
        <v>158</v>
      </c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75" t="s">
        <v>53</v>
      </c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</row>
    <row r="43" spans="1:161" s="12" customFormat="1" ht="1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73"/>
      <c r="BC43" s="73"/>
      <c r="BD43" s="73"/>
      <c r="BE43" s="73"/>
      <c r="BF43" s="73"/>
      <c r="BG43" s="73"/>
      <c r="BH43" s="69"/>
      <c r="BI43" s="69"/>
      <c r="BJ43" s="69"/>
      <c r="BK43" s="69"/>
      <c r="BL43" s="69"/>
      <c r="BM43" s="69"/>
      <c r="BN43" s="69"/>
      <c r="BO43" s="69"/>
      <c r="BP43" s="69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3"/>
      <c r="CC43" s="73"/>
      <c r="CD43" s="73"/>
      <c r="CE43" s="73"/>
      <c r="CF43" s="73"/>
      <c r="CG43" s="73"/>
      <c r="CH43" s="69"/>
      <c r="CI43" s="69"/>
      <c r="CJ43" s="69"/>
      <c r="CK43" s="69"/>
      <c r="CL43" s="69"/>
      <c r="CM43" s="69"/>
      <c r="CN43" s="69"/>
      <c r="CO43" s="69"/>
      <c r="CP43" s="69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</row>
    <row r="44" spans="69:79" ht="3" customHeight="1"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</row>
    <row r="45" spans="1:150" s="3" customFormat="1" ht="15.75">
      <c r="A45" s="80" t="s">
        <v>144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J45" s="4" t="s">
        <v>124</v>
      </c>
      <c r="DK45" s="21"/>
      <c r="DL45" s="21"/>
      <c r="DM45" s="21"/>
      <c r="DN45" s="21"/>
      <c r="DO45" s="21"/>
      <c r="DP45" s="3" t="s">
        <v>124</v>
      </c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76">
        <v>20</v>
      </c>
      <c r="EM45" s="76"/>
      <c r="EN45" s="76"/>
      <c r="EO45" s="76"/>
      <c r="EP45" s="77"/>
      <c r="EQ45" s="77"/>
      <c r="ER45" s="77"/>
      <c r="ES45" s="77"/>
      <c r="ET45" s="3" t="s">
        <v>125</v>
      </c>
    </row>
    <row r="46" spans="1:149" s="15" customFormat="1" ht="13.5" customHeight="1">
      <c r="A46" s="78" t="s">
        <v>126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H46" s="79" t="s">
        <v>127</v>
      </c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K46" s="79" t="s">
        <v>128</v>
      </c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</row>
    <row r="47" spans="86:108" s="3" customFormat="1" ht="18" customHeight="1">
      <c r="CH47" s="22" t="s">
        <v>129</v>
      </c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</row>
  </sheetData>
  <mergeCells count="409">
    <mergeCell ref="A46:CD46"/>
    <mergeCell ref="CH46:DD46"/>
    <mergeCell ref="DK46:ES46"/>
    <mergeCell ref="CH47:DD47"/>
    <mergeCell ref="DR43:EB43"/>
    <mergeCell ref="EC43:EN43"/>
    <mergeCell ref="EO43:FE43"/>
    <mergeCell ref="A45:CD45"/>
    <mergeCell ref="CH45:DD45"/>
    <mergeCell ref="DK45:DO45"/>
    <mergeCell ref="DS45:EK45"/>
    <mergeCell ref="EL45:EO45"/>
    <mergeCell ref="EP45:ES45"/>
    <mergeCell ref="CB43:CG43"/>
    <mergeCell ref="CH43:CP43"/>
    <mergeCell ref="CQ43:DD43"/>
    <mergeCell ref="DE43:DQ43"/>
    <mergeCell ref="AM43:BA43"/>
    <mergeCell ref="BB43:BG43"/>
    <mergeCell ref="BH43:BP43"/>
    <mergeCell ref="BQ43:CA43"/>
    <mergeCell ref="A43:H43"/>
    <mergeCell ref="I43:Q43"/>
    <mergeCell ref="R43:Z43"/>
    <mergeCell ref="AA43:AL43"/>
    <mergeCell ref="DE42:DQ42"/>
    <mergeCell ref="DR42:EB42"/>
    <mergeCell ref="EC42:EN42"/>
    <mergeCell ref="EO42:FE42"/>
    <mergeCell ref="BQ42:CA42"/>
    <mergeCell ref="CB42:CG42"/>
    <mergeCell ref="CH42:CP42"/>
    <mergeCell ref="CQ42:DD42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CB41:CG41"/>
    <mergeCell ref="CH41:CP41"/>
    <mergeCell ref="CQ41:DD41"/>
    <mergeCell ref="DE41:DQ41"/>
    <mergeCell ref="AM41:BA41"/>
    <mergeCell ref="BB41:BG41"/>
    <mergeCell ref="BH41:BP41"/>
    <mergeCell ref="BQ41:CA41"/>
    <mergeCell ref="A41:H41"/>
    <mergeCell ref="I41:Q41"/>
    <mergeCell ref="R41:Z41"/>
    <mergeCell ref="AA41:AL41"/>
    <mergeCell ref="DE40:DQ40"/>
    <mergeCell ref="DR40:EB40"/>
    <mergeCell ref="EC40:EN40"/>
    <mergeCell ref="EO40:FE40"/>
    <mergeCell ref="BQ40:CA40"/>
    <mergeCell ref="CB40:CG40"/>
    <mergeCell ref="CH40:CP40"/>
    <mergeCell ref="CQ40:DD40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CB39:CG39"/>
    <mergeCell ref="CH39:CP39"/>
    <mergeCell ref="CQ39:DD39"/>
    <mergeCell ref="DE39:DQ39"/>
    <mergeCell ref="AM39:BA39"/>
    <mergeCell ref="BB39:BG39"/>
    <mergeCell ref="BH39:BP39"/>
    <mergeCell ref="BQ39:CA39"/>
    <mergeCell ref="A39:H39"/>
    <mergeCell ref="I39:Q39"/>
    <mergeCell ref="R39:Z39"/>
    <mergeCell ref="AA39:AL39"/>
    <mergeCell ref="DE38:DQ38"/>
    <mergeCell ref="DR38:EB38"/>
    <mergeCell ref="EC38:EN38"/>
    <mergeCell ref="EO38:FE38"/>
    <mergeCell ref="BQ38:CA38"/>
    <mergeCell ref="CB38:CG38"/>
    <mergeCell ref="CH38:CP38"/>
    <mergeCell ref="CQ38:DD38"/>
    <mergeCell ref="DR37:EB37"/>
    <mergeCell ref="EC37:EN37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CB37:CG37"/>
    <mergeCell ref="CH37:CP37"/>
    <mergeCell ref="CQ37:DD37"/>
    <mergeCell ref="DE37:DQ37"/>
    <mergeCell ref="AM37:BA37"/>
    <mergeCell ref="BB37:BG37"/>
    <mergeCell ref="BH37:BP37"/>
    <mergeCell ref="BQ37:CA37"/>
    <mergeCell ref="A37:H37"/>
    <mergeCell ref="I37:Q37"/>
    <mergeCell ref="R37:Z37"/>
    <mergeCell ref="AA37:AL37"/>
    <mergeCell ref="DE36:DQ36"/>
    <mergeCell ref="DR36:EB36"/>
    <mergeCell ref="EC36:EN36"/>
    <mergeCell ref="EO36:FE36"/>
    <mergeCell ref="BQ36:CA36"/>
    <mergeCell ref="CB36:CG36"/>
    <mergeCell ref="CH36:CP36"/>
    <mergeCell ref="CQ36:DD36"/>
    <mergeCell ref="DR35:EB35"/>
    <mergeCell ref="EC35:EN35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CB35:CG35"/>
    <mergeCell ref="CH35:CP35"/>
    <mergeCell ref="CQ35:DD35"/>
    <mergeCell ref="DE35:DQ35"/>
    <mergeCell ref="AM35:BA35"/>
    <mergeCell ref="BB35:BG35"/>
    <mergeCell ref="BH35:BP35"/>
    <mergeCell ref="BQ35:CA35"/>
    <mergeCell ref="A35:H35"/>
    <mergeCell ref="I35:Q35"/>
    <mergeCell ref="R35:Z35"/>
    <mergeCell ref="AA35:AL35"/>
    <mergeCell ref="DE34:DQ34"/>
    <mergeCell ref="DR34:EB34"/>
    <mergeCell ref="EC34:EN34"/>
    <mergeCell ref="EO34:FE34"/>
    <mergeCell ref="BQ34:CA34"/>
    <mergeCell ref="CB34:CG34"/>
    <mergeCell ref="CH34:CP34"/>
    <mergeCell ref="CQ34:DD34"/>
    <mergeCell ref="DR33:EB33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CB33:CG33"/>
    <mergeCell ref="CH33:CP33"/>
    <mergeCell ref="CQ33:DD33"/>
    <mergeCell ref="DE33:DQ33"/>
    <mergeCell ref="AM33:BA33"/>
    <mergeCell ref="BB33:BG33"/>
    <mergeCell ref="BH33:BP33"/>
    <mergeCell ref="BQ33:CA33"/>
    <mergeCell ref="A33:H33"/>
    <mergeCell ref="I33:Q33"/>
    <mergeCell ref="R33:Z33"/>
    <mergeCell ref="AA33:AL33"/>
    <mergeCell ref="DE32:DQ32"/>
    <mergeCell ref="DR32:EB32"/>
    <mergeCell ref="EC32:EN32"/>
    <mergeCell ref="EO32:FE32"/>
    <mergeCell ref="BQ32:CA32"/>
    <mergeCell ref="CB32:CG32"/>
    <mergeCell ref="CH32:CP32"/>
    <mergeCell ref="CQ32:DD32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CB31:CG31"/>
    <mergeCell ref="CH31:CP31"/>
    <mergeCell ref="CQ31:DD31"/>
    <mergeCell ref="DE31:DQ31"/>
    <mergeCell ref="AM31:BA31"/>
    <mergeCell ref="BB31:BG31"/>
    <mergeCell ref="BH31:BP31"/>
    <mergeCell ref="BQ31:CA31"/>
    <mergeCell ref="A31:H31"/>
    <mergeCell ref="I31:Q31"/>
    <mergeCell ref="R31:Z31"/>
    <mergeCell ref="AA31:AL31"/>
    <mergeCell ref="DE30:DQ30"/>
    <mergeCell ref="DR30:EB30"/>
    <mergeCell ref="EC30:EN30"/>
    <mergeCell ref="EO30:FE30"/>
    <mergeCell ref="BQ30:CA30"/>
    <mergeCell ref="CB30:CG30"/>
    <mergeCell ref="CH30:CP30"/>
    <mergeCell ref="CQ30:DD30"/>
    <mergeCell ref="DR29:EB29"/>
    <mergeCell ref="EC29:EN29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CB29:CG29"/>
    <mergeCell ref="CH29:CP29"/>
    <mergeCell ref="CQ29:DD29"/>
    <mergeCell ref="DE29:DQ29"/>
    <mergeCell ref="AM29:BA29"/>
    <mergeCell ref="BB29:BG29"/>
    <mergeCell ref="BH29:BP29"/>
    <mergeCell ref="BQ29:CA29"/>
    <mergeCell ref="A29:H29"/>
    <mergeCell ref="I29:Q29"/>
    <mergeCell ref="R29:Z29"/>
    <mergeCell ref="AA29:AL29"/>
    <mergeCell ref="DE28:DQ28"/>
    <mergeCell ref="DR28:EB28"/>
    <mergeCell ref="EC28:EN28"/>
    <mergeCell ref="EO28:FE28"/>
    <mergeCell ref="BQ28:CA28"/>
    <mergeCell ref="CB28:CG28"/>
    <mergeCell ref="CH28:CP28"/>
    <mergeCell ref="CQ28:DD28"/>
    <mergeCell ref="DR27:EB27"/>
    <mergeCell ref="EC27:EN27"/>
    <mergeCell ref="EO27:FE27"/>
    <mergeCell ref="A28:H28"/>
    <mergeCell ref="I28:Q28"/>
    <mergeCell ref="R28:Z28"/>
    <mergeCell ref="AA28:AL28"/>
    <mergeCell ref="AM28:BA28"/>
    <mergeCell ref="BB28:BG28"/>
    <mergeCell ref="BH28:BP28"/>
    <mergeCell ref="CB27:CG27"/>
    <mergeCell ref="CH27:CP27"/>
    <mergeCell ref="CQ27:DD27"/>
    <mergeCell ref="DE27:DQ27"/>
    <mergeCell ref="AM27:BA27"/>
    <mergeCell ref="BB27:BG27"/>
    <mergeCell ref="BH27:BP27"/>
    <mergeCell ref="BQ27:CA27"/>
    <mergeCell ref="A27:H27"/>
    <mergeCell ref="I27:Q27"/>
    <mergeCell ref="R27:Z27"/>
    <mergeCell ref="AA27:AL27"/>
    <mergeCell ref="DE26:DQ26"/>
    <mergeCell ref="DR26:EB26"/>
    <mergeCell ref="EC26:EN26"/>
    <mergeCell ref="EO26:FE26"/>
    <mergeCell ref="BQ26:CA26"/>
    <mergeCell ref="CB26:CG26"/>
    <mergeCell ref="CH26:CP26"/>
    <mergeCell ref="CQ26:DD26"/>
    <mergeCell ref="DR25:EB25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CB25:CG25"/>
    <mergeCell ref="CH25:CP25"/>
    <mergeCell ref="CQ25:DD25"/>
    <mergeCell ref="DE25:DQ25"/>
    <mergeCell ref="AM25:BA25"/>
    <mergeCell ref="BB25:BG25"/>
    <mergeCell ref="BH25:BP25"/>
    <mergeCell ref="BQ25:CA25"/>
    <mergeCell ref="A25:H25"/>
    <mergeCell ref="I25:Q25"/>
    <mergeCell ref="R25:Z25"/>
    <mergeCell ref="AA25:AL25"/>
    <mergeCell ref="DE24:DQ24"/>
    <mergeCell ref="DR24:EB24"/>
    <mergeCell ref="EC24:EN24"/>
    <mergeCell ref="EO24:FE24"/>
    <mergeCell ref="BQ24:CA24"/>
    <mergeCell ref="CB24:CG24"/>
    <mergeCell ref="CH24:CP24"/>
    <mergeCell ref="CQ24:DD24"/>
    <mergeCell ref="DR23:EB2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CB23:CG23"/>
    <mergeCell ref="CH23:CP23"/>
    <mergeCell ref="CQ23:DD23"/>
    <mergeCell ref="DE23:DQ23"/>
    <mergeCell ref="AM23:BA23"/>
    <mergeCell ref="BB23:BG23"/>
    <mergeCell ref="BH23:BP23"/>
    <mergeCell ref="BQ23:CA23"/>
    <mergeCell ref="A23:H23"/>
    <mergeCell ref="I23:Q23"/>
    <mergeCell ref="R23:Z23"/>
    <mergeCell ref="AA23:AL23"/>
    <mergeCell ref="DE22:DQ22"/>
    <mergeCell ref="DR22:EB22"/>
    <mergeCell ref="EC22:EN22"/>
    <mergeCell ref="EO22:FE22"/>
    <mergeCell ref="BQ22:CA22"/>
    <mergeCell ref="CB22:CG22"/>
    <mergeCell ref="CH22:CP22"/>
    <mergeCell ref="CQ22:DD22"/>
    <mergeCell ref="DR21:EB21"/>
    <mergeCell ref="EC21:EN21"/>
    <mergeCell ref="EO21:FE21"/>
    <mergeCell ref="A22:H22"/>
    <mergeCell ref="I22:Q22"/>
    <mergeCell ref="R22:Z22"/>
    <mergeCell ref="AA22:AL22"/>
    <mergeCell ref="AM22:BA22"/>
    <mergeCell ref="BB22:BG22"/>
    <mergeCell ref="BH22:BP22"/>
    <mergeCell ref="CB21:CG21"/>
    <mergeCell ref="CH21:CP21"/>
    <mergeCell ref="CQ21:DD21"/>
    <mergeCell ref="DE21:DQ21"/>
    <mergeCell ref="EC20:EN20"/>
    <mergeCell ref="EO20:FE2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CH20:CP20"/>
    <mergeCell ref="CQ20:DD20"/>
    <mergeCell ref="DE20:DQ20"/>
    <mergeCell ref="DR20:EB20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DE19:DQ19"/>
    <mergeCell ref="DR19:EB19"/>
    <mergeCell ref="BB18:BP18"/>
    <mergeCell ref="BQ18:CA19"/>
    <mergeCell ref="CB18:CP18"/>
    <mergeCell ref="R17:Z19"/>
    <mergeCell ref="AA17:EB17"/>
    <mergeCell ref="EC17:EN19"/>
    <mergeCell ref="EO17:FE18"/>
    <mergeCell ref="AA18:AL19"/>
    <mergeCell ref="DE18:EB18"/>
    <mergeCell ref="BB19:BG19"/>
    <mergeCell ref="BH19:BP19"/>
    <mergeCell ref="CB19:CG19"/>
    <mergeCell ref="CH19:CP19"/>
    <mergeCell ref="AM18:BA19"/>
    <mergeCell ref="B13:BA13"/>
    <mergeCell ref="BC13:FE13"/>
    <mergeCell ref="B14:BA14"/>
    <mergeCell ref="BC14:FE14"/>
    <mergeCell ref="CQ18:DD19"/>
    <mergeCell ref="B15:BA15"/>
    <mergeCell ref="BC15:FE15"/>
    <mergeCell ref="A17:H19"/>
    <mergeCell ref="I17:Q19"/>
    <mergeCell ref="B11:BA11"/>
    <mergeCell ref="BC11:FE11"/>
    <mergeCell ref="B12:BA12"/>
    <mergeCell ref="BC12:FE12"/>
    <mergeCell ref="B9:BA9"/>
    <mergeCell ref="BC9:FE9"/>
    <mergeCell ref="B10:BA10"/>
    <mergeCell ref="BC10:FE10"/>
    <mergeCell ref="A5:FE5"/>
    <mergeCell ref="A6:FE6"/>
    <mergeCell ref="BJ7:BT7"/>
    <mergeCell ref="BU7:CD7"/>
    <mergeCell ref="CE7:CP7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Матюшкин Олег</cp:lastModifiedBy>
  <cp:lastPrinted>2013-03-18T07:35:27Z</cp:lastPrinted>
  <dcterms:created xsi:type="dcterms:W3CDTF">1996-10-08T23:32:33Z</dcterms:created>
  <dcterms:modified xsi:type="dcterms:W3CDTF">2013-04-24T09:15:12Z</dcterms:modified>
  <cp:category/>
  <cp:version/>
  <cp:contentType/>
  <cp:contentStatus/>
</cp:coreProperties>
</file>